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<sst xmlns="http://schemas.openxmlformats.org/spreadsheetml/2006/main" count="267" uniqueCount="134">
  <si>
    <t>附件2：</t>
  </si>
  <si>
    <t>柳林县农村特困对象2025年1-2月供养金汇总表</t>
  </si>
  <si>
    <t>居委
乡镇</t>
  </si>
  <si>
    <t>总
户
数</t>
  </si>
  <si>
    <t>总
人
数</t>
  </si>
  <si>
    <t>1-2月
供养金</t>
  </si>
  <si>
    <t>集中供养</t>
  </si>
  <si>
    <t>分散供养</t>
  </si>
  <si>
    <t>户数</t>
  </si>
  <si>
    <t>人数</t>
  </si>
  <si>
    <t>埋葬费</t>
  </si>
  <si>
    <t>1-2月
保障金额</t>
  </si>
  <si>
    <t>柳林镇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</si>
  <si>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</si>
  <si>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</si>
  <si>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</si>
  <si>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</si>
  <si>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</si>
  <si>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</si>
  <si>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</si>
  <si>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</si>
  <si>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</si>
  <si>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</si>
  <si>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</si>
  <si>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</si>
  <si>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</si>
  <si>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</si>
  <si>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</si>
  <si>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附件1：</t>
  </si>
  <si>
    <t>柳林县城市特困对象2025年1-2月供养金汇总表</t>
  </si>
  <si>
    <t>1-2月
发放金额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</si>
  <si>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</si>
  <si>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</si>
  <si>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</si>
  <si>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</si>
  <si>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</si>
  <si>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</si>
  <si>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</si>
  <si>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</si>
  <si>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附件3：</t>
  </si>
  <si>
    <t>柳林县各敬老院2025年1-2月供养金汇总表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</si>
  <si>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</si>
  <si>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</si>
  <si>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</si>
  <si>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</si>
  <si>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</si>
  <si>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</si>
  <si>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</si>
  <si>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</si>
  <si>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柳林县金家庄中心敬老院</t>
  </si>
  <si>
    <t>561171010300000001238</t>
  </si>
  <si>
    <t>柳林县柳林镇中心敬老院</t>
  </si>
  <si>
    <t>561111010300000006660</t>
  </si>
  <si>
    <t>柳林县高家沟中心敬老院</t>
  </si>
  <si>
    <t>561151010300000027382</t>
  </si>
  <si>
    <t>附件4：</t>
  </si>
  <si>
    <t>农村特困对象2025年1-2月电价补贴汇总表</t>
  </si>
  <si>
    <t xml:space="preserve">
乡镇</t>
  </si>
  <si>
    <t>分散供养（7.16/户）</t>
  </si>
  <si>
    <t>1-2月
电价补贴</t>
  </si>
  <si>
    <t>2025年1-2月农村特困分散核减花名</t>
  </si>
  <si>
    <t>街道(乡镇)</t>
  </si>
  <si>
    <t>社区(村)</t>
  </si>
  <si>
    <t>申请人姓名</t>
  </si>
  <si>
    <t>身份证号码</t>
  </si>
  <si>
    <t>特困类别</t>
  </si>
  <si>
    <t>供养方式</t>
  </si>
  <si>
    <t>供养机构</t>
  </si>
  <si>
    <t>家庭人口数</t>
  </si>
  <si>
    <t>需供养人口数</t>
  </si>
  <si>
    <t>居住地址</t>
  </si>
  <si>
    <t>联系电话</t>
  </si>
  <si>
    <t>银行账号</t>
  </si>
  <si>
    <t>起始供养年月</t>
  </si>
  <si>
    <t>截止供养年月</t>
  </si>
  <si>
    <t>待遇类型</t>
  </si>
  <si>
    <t>业务办理类型</t>
  </si>
  <si>
    <t>行政区划编码</t>
  </si>
  <si>
    <t>是否工作人员近亲属</t>
  </si>
  <si>
    <t>李家塔村委会</t>
  </si>
  <si>
    <t>陈宏富</t>
  </si>
  <si>
    <t>14**************18</t>
  </si>
  <si>
    <t>农村特困</t>
  </si>
  <si>
    <t/>
  </si>
  <si>
    <t>柳林县孟门镇前冯家沟村委会</t>
  </si>
  <si>
    <t>13593415216</t>
  </si>
  <si>
    <t>6230515610000728569</t>
  </si>
  <si>
    <t>202312</t>
  </si>
  <si>
    <t>正常</t>
  </si>
  <si>
    <t>复查</t>
  </si>
  <si>
    <t>141125107999</t>
  </si>
  <si>
    <t>否</t>
  </si>
  <si>
    <t>大东庄村委会(已撤销)</t>
  </si>
  <si>
    <t>冯探龙</t>
  </si>
  <si>
    <t>14**************12</t>
  </si>
  <si>
    <t>柳林县孟门镇</t>
  </si>
  <si>
    <t>17735828175</t>
  </si>
  <si>
    <t>6230515610001854166</t>
  </si>
  <si>
    <t>墕哉村委会</t>
  </si>
  <si>
    <t>程全海</t>
  </si>
  <si>
    <t>14**************10</t>
  </si>
  <si>
    <t>柳林县薛村镇墕哉村委会</t>
  </si>
  <si>
    <t>15534372541</t>
  </si>
  <si>
    <t>81100006360717889101</t>
  </si>
  <si>
    <t>141125102999</t>
  </si>
  <si>
    <t>西王家沟乡</t>
  </si>
  <si>
    <t>新明村委会</t>
  </si>
  <si>
    <t>王恩奎</t>
  </si>
  <si>
    <t>14**************11</t>
  </si>
  <si>
    <t>柳林县西王家沟乡新明村委会</t>
  </si>
  <si>
    <t>15834243332</t>
  </si>
  <si>
    <t>6230515610000567058</t>
  </si>
  <si>
    <t>141125206999</t>
  </si>
  <si>
    <t>王家山村委会</t>
  </si>
  <si>
    <t>车文旭</t>
  </si>
  <si>
    <t>14**************15</t>
  </si>
  <si>
    <t>1</t>
  </si>
  <si>
    <t>8957</t>
  </si>
  <si>
    <r>
      <rPr>
        <sz val="10"/>
        <rFont val="宋体"/>
        <charset val="0"/>
      </rPr>
      <t>柳林镇王家山村石山上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</si>
  <si>
    <t>81100005599937889101</t>
  </si>
  <si>
    <t>2025年1-2月农村特困集中供养核减花名</t>
  </si>
  <si>
    <t>山头村委会</t>
  </si>
  <si>
    <t>张照照</t>
  </si>
  <si>
    <t>14**************16</t>
  </si>
  <si>
    <t>柳林县金家庄中心敬老院(已撤销)</t>
  </si>
  <si>
    <t>柳林县庄上镇</t>
  </si>
  <si>
    <t>15582751653</t>
  </si>
  <si>
    <t>141125103999</t>
  </si>
  <si>
    <t>邢家庄村委会</t>
  </si>
  <si>
    <t>王兵虎</t>
  </si>
  <si>
    <t>柳林县柳林镇中心敬老院(已撤销)</t>
  </si>
  <si>
    <t>柳林县薛村镇邢家庄村委会</t>
  </si>
  <si>
    <t>15735855153</t>
  </si>
  <si>
    <t>6215805611000084995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</si>
</sst>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0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8"/>
      <color theme="1"/>
      <name val="宋体"/>
      <charset val="134"/>
      <scheme val="minor"/>
    </font>
    <font>
      <b/>
      <sz val="11"/>
      <name val="Arial"/>
      <charset val="0"/>
    </font>
    <font>
      <b/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/>
  </cellStyleXfs>
  <cellXfs count="6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/>
    </xf>
    <xf numFmtId="49" fontId="12" fillId="0" borderId="3" xfId="49" applyNumberFormat="1" applyFont="1" applyFill="1" applyBorder="1" applyAlignment="1" applyProtection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horizontal="center" vertical="center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77" fontId="19" fillId="2" borderId="7" xfId="0" applyNumberFormat="1" applyFont="1" applyFill="1" applyBorder="1" applyAlignment="1">
      <alignment horizontal="center" vertical="center" wrapText="1"/>
    </xf>
    <xf numFmtId="178" fontId="19" fillId="2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shrinkToFit="1"/>
    </xf>
    <xf numFmtId="178" fontId="12" fillId="0" borderId="0" xfId="0" applyNumberFormat="1" applyFont="1" applyFill="1" applyBorder="1" applyAlignment="1" applyProtection="1">
      <alignment horizontal="center" vertical="center" shrinkToFit="1"/>
    </xf>
    <xf numFmtId="0" fontId="8" fillId="0" borderId="5" xfId="0" applyNumberFormat="1" applyFont="1" applyFill="1" applyBorder="1" applyAlignment="1" applyProtection="1" quotePrefix="1">
      <alignment horizontal="center" vertical="center" wrapText="1"/>
    </xf>
    <xf numFmtId="0" fontId="8" fillId="0" borderId="7" xfId="0" applyNumberFormat="1" applyFont="1" applyFill="1" applyBorder="1" applyAlignment="1" applyProtection="1" quotePrefix="1">
      <alignment horizontal="center" vertical="center" wrapText="1"/>
    </xf>
    <xf numFmtId="0" fontId="8" fillId="0" borderId="3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opLeftCell="A2" workbookViewId="0">
      <selection activeCell="R11" sqref="R11"/>
    </sheetView>
  </sheetViews>
  <sheetFormatPr defaultColWidth="9" defaultRowHeight="13.5"/>
  <cols>
    <col min="1" max="1" width="10.3916666666667" customWidth="1"/>
    <col min="2" max="3" width="5.125" customWidth="1"/>
    <col min="4" max="4" width="9.125" customWidth="1"/>
    <col min="5" max="5" width="5.5" customWidth="1"/>
    <col min="6" max="6" width="5.375" customWidth="1"/>
    <col min="7" max="7" width="7.73333333333333" customWidth="1"/>
    <col min="8" max="8" width="10.6583333333333" customWidth="1"/>
    <col min="9" max="9" width="5.125" customWidth="1"/>
    <col min="10" max="10" width="5.375" customWidth="1"/>
    <col min="11" max="11" width="10.25" customWidth="1"/>
    <col min="12" max="12" width="10.5" customWidth="1"/>
  </cols>
  <sheetData>
    <row r="1" s="11" customFormat="1" ht="17" customHeight="1" spans="1:12">
      <c r="A1" s="17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</row>
    <row r="2" s="11" customFormat="1" ht="53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9"/>
    </row>
    <row r="3" s="11" customFormat="1" ht="30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/>
      <c r="G3" s="21"/>
      <c r="H3" s="21"/>
      <c r="I3" s="21" t="s">
        <v>7</v>
      </c>
      <c r="J3" s="21"/>
      <c r="K3" s="22"/>
      <c r="L3" s="22"/>
    </row>
    <row r="4" s="12" customFormat="1" ht="36" customHeight="1" spans="1:12">
      <c r="A4" s="20"/>
      <c r="B4" s="20"/>
      <c r="C4" s="20"/>
      <c r="D4" s="20"/>
      <c r="E4" s="20" t="s">
        <v>8</v>
      </c>
      <c r="F4" s="20" t="s">
        <v>9</v>
      </c>
      <c r="G4" s="20" t="s">
        <v>10</v>
      </c>
      <c r="H4" s="20" t="s">
        <v>11</v>
      </c>
      <c r="I4" s="20" t="s">
        <v>8</v>
      </c>
      <c r="J4" s="20" t="s">
        <v>9</v>
      </c>
      <c r="K4" s="23" t="s">
        <v>10</v>
      </c>
      <c r="L4" s="23" t="s">
        <v>11</v>
      </c>
    </row>
    <row r="5" s="13" customFormat="1" ht="37" customHeight="1" spans="1:12">
      <c r="A5" s="24" t="s">
        <v>12</v>
      </c>
      <c r="B5" s="25">
        <f>E5+I5</f>
        <v>88</v>
      </c>
      <c r="C5" s="25">
        <f>F5+J5</f>
        <v>91</v>
      </c>
      <c r="D5" s="25">
        <f t="shared" ref="D5:D20" si="0">G5+H5+K5+L5</f>
        <v>225441</v>
      </c>
      <c r="E5" s="25">
        <v>35</v>
      </c>
      <c r="F5" s="25">
        <v>37</v>
      </c>
      <c r="G5" s="25">
        <v>12000</v>
      </c>
      <c r="H5" s="51">
        <v>102600</v>
      </c>
      <c r="I5" s="25">
        <v>53</v>
      </c>
      <c r="J5" s="25">
        <v>54</v>
      </c>
      <c r="K5" s="55">
        <v>8957</v>
      </c>
      <c r="L5" s="56">
        <v>101884</v>
      </c>
    </row>
    <row r="6" s="13" customFormat="1" ht="37" customHeight="1" spans="1:12">
      <c r="A6" s="24" t="s">
        <v>13</v>
      </c>
      <c r="B6" s="25">
        <f t="shared" ref="B6:B21" si="1">E6+I6</f>
        <v>61</v>
      </c>
      <c r="C6" s="25">
        <f t="shared" ref="C6:C21" si="2">F6+J6</f>
        <v>61</v>
      </c>
      <c r="D6" s="25">
        <f t="shared" si="0"/>
        <v>117006</v>
      </c>
      <c r="E6" s="25">
        <v>0</v>
      </c>
      <c r="F6" s="25">
        <v>0</v>
      </c>
      <c r="G6" s="25">
        <v>0</v>
      </c>
      <c r="H6" s="51">
        <v>0</v>
      </c>
      <c r="I6" s="25">
        <v>61</v>
      </c>
      <c r="J6" s="25">
        <v>61</v>
      </c>
      <c r="K6" s="57">
        <v>0</v>
      </c>
      <c r="L6" s="58">
        <v>117006</v>
      </c>
    </row>
    <row r="7" s="13" customFormat="1" ht="37" customHeight="1" spans="1:12">
      <c r="A7" s="24" t="s">
        <v>14</v>
      </c>
      <c r="B7" s="25">
        <f t="shared" si="1"/>
        <v>89</v>
      </c>
      <c r="C7" s="25">
        <f t="shared" si="2"/>
        <v>90</v>
      </c>
      <c r="D7" s="25">
        <f t="shared" si="0"/>
        <v>169140</v>
      </c>
      <c r="E7" s="25">
        <v>0</v>
      </c>
      <c r="F7" s="25">
        <v>0</v>
      </c>
      <c r="G7" s="25">
        <v>0</v>
      </c>
      <c r="H7" s="51">
        <v>0</v>
      </c>
      <c r="I7" s="25">
        <v>89</v>
      </c>
      <c r="J7" s="25">
        <v>90</v>
      </c>
      <c r="K7" s="55">
        <v>0</v>
      </c>
      <c r="L7" s="58">
        <v>169140</v>
      </c>
    </row>
    <row r="8" s="13" customFormat="1" ht="37" customHeight="1" spans="1:12">
      <c r="A8" s="24" t="s">
        <v>15</v>
      </c>
      <c r="B8" s="25">
        <f t="shared" si="1"/>
        <v>102</v>
      </c>
      <c r="C8" s="25">
        <f t="shared" si="2"/>
        <v>106</v>
      </c>
      <c r="D8" s="25">
        <f t="shared" si="0"/>
        <v>220313</v>
      </c>
      <c r="E8" s="25">
        <v>0</v>
      </c>
      <c r="F8" s="25">
        <v>0</v>
      </c>
      <c r="G8" s="25">
        <v>0</v>
      </c>
      <c r="H8" s="51">
        <v>0</v>
      </c>
      <c r="I8" s="25">
        <v>102</v>
      </c>
      <c r="J8" s="25">
        <v>106</v>
      </c>
      <c r="K8" s="57">
        <v>18837</v>
      </c>
      <c r="L8" s="58">
        <v>201476</v>
      </c>
    </row>
    <row r="9" s="13" customFormat="1" ht="37" customHeight="1" spans="1:19">
      <c r="A9" s="24" t="s">
        <v>16</v>
      </c>
      <c r="B9" s="25">
        <f t="shared" si="1"/>
        <v>45</v>
      </c>
      <c r="C9" s="25">
        <f t="shared" si="2"/>
        <v>45</v>
      </c>
      <c r="D9" s="25">
        <f t="shared" si="0"/>
        <v>84470</v>
      </c>
      <c r="E9" s="25">
        <v>0</v>
      </c>
      <c r="F9" s="25">
        <v>0</v>
      </c>
      <c r="G9" s="25">
        <v>0</v>
      </c>
      <c r="H9" s="51">
        <v>0</v>
      </c>
      <c r="I9" s="25">
        <v>45</v>
      </c>
      <c r="J9" s="25">
        <v>45</v>
      </c>
      <c r="K9" s="55">
        <v>0</v>
      </c>
      <c r="L9" s="58">
        <v>84470</v>
      </c>
      <c r="S9" s="29"/>
    </row>
    <row r="10" s="13" customFormat="1" ht="37" customHeight="1" spans="1:15">
      <c r="A10" s="24" t="s">
        <v>17</v>
      </c>
      <c r="B10" s="25">
        <f t="shared" si="1"/>
        <v>76</v>
      </c>
      <c r="C10" s="25">
        <f t="shared" si="2"/>
        <v>77</v>
      </c>
      <c r="D10" s="25">
        <f t="shared" si="0"/>
        <v>194008</v>
      </c>
      <c r="E10" s="25">
        <v>29</v>
      </c>
      <c r="F10" s="25">
        <v>29</v>
      </c>
      <c r="G10" s="25">
        <v>12000</v>
      </c>
      <c r="H10" s="51">
        <v>89400</v>
      </c>
      <c r="I10" s="25">
        <v>47</v>
      </c>
      <c r="J10" s="25">
        <v>48</v>
      </c>
      <c r="K10" s="57">
        <v>0</v>
      </c>
      <c r="L10" s="58">
        <v>92608</v>
      </c>
      <c r="O10" s="13">
        <v>54</v>
      </c>
    </row>
    <row r="11" s="13" customFormat="1" ht="37" customHeight="1" spans="1:12">
      <c r="A11" s="24" t="s">
        <v>18</v>
      </c>
      <c r="B11" s="25">
        <f t="shared" si="1"/>
        <v>50</v>
      </c>
      <c r="C11" s="25">
        <f t="shared" si="2"/>
        <v>52</v>
      </c>
      <c r="D11" s="25">
        <f t="shared" si="0"/>
        <v>98192</v>
      </c>
      <c r="E11" s="25">
        <v>0</v>
      </c>
      <c r="F11" s="25">
        <v>0</v>
      </c>
      <c r="G11" s="25">
        <v>0</v>
      </c>
      <c r="H11" s="51">
        <v>0</v>
      </c>
      <c r="I11" s="25">
        <v>50</v>
      </c>
      <c r="J11" s="25">
        <v>52</v>
      </c>
      <c r="K11" s="57">
        <v>0</v>
      </c>
      <c r="L11" s="58">
        <v>98192</v>
      </c>
    </row>
    <row r="12" s="13" customFormat="1" ht="37" customHeight="1" spans="1:12">
      <c r="A12" s="24" t="s">
        <v>19</v>
      </c>
      <c r="B12" s="25">
        <f t="shared" si="1"/>
        <v>78</v>
      </c>
      <c r="C12" s="25">
        <f t="shared" si="2"/>
        <v>79</v>
      </c>
      <c r="D12" s="25">
        <f t="shared" si="0"/>
        <v>152434</v>
      </c>
      <c r="E12" s="25">
        <v>0</v>
      </c>
      <c r="F12" s="25">
        <v>0</v>
      </c>
      <c r="G12" s="25">
        <v>0</v>
      </c>
      <c r="H12" s="51">
        <v>0</v>
      </c>
      <c r="I12" s="25">
        <v>78</v>
      </c>
      <c r="J12" s="25">
        <v>79</v>
      </c>
      <c r="K12" s="57">
        <v>0</v>
      </c>
      <c r="L12" s="58">
        <v>152434</v>
      </c>
    </row>
    <row r="13" s="13" customFormat="1" ht="37" customHeight="1" spans="1:12">
      <c r="A13" s="24" t="s">
        <v>20</v>
      </c>
      <c r="B13" s="25">
        <f t="shared" si="1"/>
        <v>41</v>
      </c>
      <c r="C13" s="25">
        <f t="shared" si="2"/>
        <v>42</v>
      </c>
      <c r="D13" s="25">
        <f t="shared" si="0"/>
        <v>80532</v>
      </c>
      <c r="E13" s="25">
        <v>0</v>
      </c>
      <c r="F13" s="25">
        <v>0</v>
      </c>
      <c r="G13" s="25">
        <v>0</v>
      </c>
      <c r="H13" s="51">
        <v>0</v>
      </c>
      <c r="I13" s="25">
        <v>41</v>
      </c>
      <c r="J13" s="25">
        <v>42</v>
      </c>
      <c r="K13" s="57">
        <v>0</v>
      </c>
      <c r="L13" s="58">
        <v>80532</v>
      </c>
    </row>
    <row r="14" s="13" customFormat="1" ht="37" customHeight="1" spans="1:12">
      <c r="A14" s="24" t="s">
        <v>21</v>
      </c>
      <c r="B14" s="25">
        <f t="shared" si="1"/>
        <v>71</v>
      </c>
      <c r="C14" s="25">
        <f t="shared" si="2"/>
        <v>75</v>
      </c>
      <c r="D14" s="25">
        <f t="shared" si="0"/>
        <v>154730</v>
      </c>
      <c r="E14" s="25">
        <v>20</v>
      </c>
      <c r="F14" s="25">
        <v>20</v>
      </c>
      <c r="G14" s="25">
        <v>0</v>
      </c>
      <c r="H14" s="51">
        <v>50800</v>
      </c>
      <c r="I14" s="25">
        <v>51</v>
      </c>
      <c r="J14" s="25">
        <v>55</v>
      </c>
      <c r="K14" s="57">
        <v>0</v>
      </c>
      <c r="L14" s="58">
        <v>103930</v>
      </c>
    </row>
    <row r="15" s="13" customFormat="1" ht="37" customHeight="1" spans="1:12">
      <c r="A15" s="24" t="s">
        <v>22</v>
      </c>
      <c r="B15" s="25">
        <f t="shared" si="1"/>
        <v>61</v>
      </c>
      <c r="C15" s="25">
        <f t="shared" si="2"/>
        <v>63</v>
      </c>
      <c r="D15" s="25">
        <f t="shared" si="0"/>
        <v>121098</v>
      </c>
      <c r="E15" s="25">
        <v>0</v>
      </c>
      <c r="F15" s="25">
        <v>0</v>
      </c>
      <c r="G15" s="25">
        <v>0</v>
      </c>
      <c r="H15" s="51">
        <v>0</v>
      </c>
      <c r="I15" s="25">
        <v>61</v>
      </c>
      <c r="J15" s="25">
        <v>63</v>
      </c>
      <c r="K15" s="57">
        <v>0</v>
      </c>
      <c r="L15" s="58">
        <v>121098</v>
      </c>
    </row>
    <row r="16" s="13" customFormat="1" ht="37" customHeight="1" spans="1:12">
      <c r="A16" s="24" t="s">
        <v>23</v>
      </c>
      <c r="B16" s="25">
        <f t="shared" si="1"/>
        <v>94</v>
      </c>
      <c r="C16" s="25">
        <f t="shared" si="2"/>
        <v>94</v>
      </c>
      <c r="D16" s="25">
        <f t="shared" si="0"/>
        <v>212701</v>
      </c>
      <c r="E16" s="25">
        <v>30</v>
      </c>
      <c r="F16" s="25">
        <v>30</v>
      </c>
      <c r="G16" s="25">
        <v>0</v>
      </c>
      <c r="H16" s="51">
        <v>84200</v>
      </c>
      <c r="I16" s="25">
        <v>64</v>
      </c>
      <c r="J16" s="25">
        <v>64</v>
      </c>
      <c r="K16" s="57">
        <v>8757</v>
      </c>
      <c r="L16" s="58">
        <v>119744</v>
      </c>
    </row>
    <row r="17" s="13" customFormat="1" ht="37" customHeight="1" spans="1:12">
      <c r="A17" s="24" t="s">
        <v>24</v>
      </c>
      <c r="B17" s="25">
        <f t="shared" si="1"/>
        <v>80</v>
      </c>
      <c r="C17" s="25">
        <f t="shared" si="2"/>
        <v>80</v>
      </c>
      <c r="D17" s="25">
        <f t="shared" si="0"/>
        <v>153480</v>
      </c>
      <c r="E17" s="25">
        <v>0</v>
      </c>
      <c r="F17" s="25">
        <v>0</v>
      </c>
      <c r="G17" s="25">
        <v>0</v>
      </c>
      <c r="H17" s="51">
        <v>0</v>
      </c>
      <c r="I17" s="25">
        <v>80</v>
      </c>
      <c r="J17" s="25">
        <v>80</v>
      </c>
      <c r="K17" s="57">
        <v>0</v>
      </c>
      <c r="L17" s="58">
        <v>153480</v>
      </c>
    </row>
    <row r="18" s="13" customFormat="1" ht="37" customHeight="1" spans="1:12">
      <c r="A18" s="24" t="s">
        <v>25</v>
      </c>
      <c r="B18" s="25">
        <f t="shared" si="1"/>
        <v>74</v>
      </c>
      <c r="C18" s="25">
        <f t="shared" si="2"/>
        <v>76</v>
      </c>
      <c r="D18" s="25">
        <f t="shared" si="0"/>
        <v>140896</v>
      </c>
      <c r="E18" s="25">
        <v>0</v>
      </c>
      <c r="F18" s="25">
        <v>0</v>
      </c>
      <c r="G18" s="25">
        <v>0</v>
      </c>
      <c r="H18" s="51">
        <v>0</v>
      </c>
      <c r="I18" s="25">
        <v>74</v>
      </c>
      <c r="J18" s="25">
        <v>76</v>
      </c>
      <c r="K18" s="57">
        <v>0</v>
      </c>
      <c r="L18" s="58">
        <v>140896</v>
      </c>
    </row>
    <row r="19" s="14" customFormat="1" ht="37" customHeight="1" spans="1:12">
      <c r="A19" s="24" t="s">
        <v>26</v>
      </c>
      <c r="B19" s="25">
        <f t="shared" si="1"/>
        <v>119</v>
      </c>
      <c r="C19" s="25">
        <f t="shared" si="2"/>
        <v>121</v>
      </c>
      <c r="D19" s="25">
        <f t="shared" si="0"/>
        <v>238123</v>
      </c>
      <c r="E19" s="25">
        <v>0</v>
      </c>
      <c r="F19" s="25">
        <v>0</v>
      </c>
      <c r="G19" s="25">
        <v>0</v>
      </c>
      <c r="H19" s="51">
        <v>0</v>
      </c>
      <c r="I19" s="25">
        <v>119</v>
      </c>
      <c r="J19" s="25">
        <v>121</v>
      </c>
      <c r="K19" s="57">
        <v>8757</v>
      </c>
      <c r="L19" s="58">
        <v>229366</v>
      </c>
    </row>
    <row r="20" s="13" customFormat="1" ht="37" customHeight="1" spans="1:13">
      <c r="A20" s="27" t="s">
        <v>27</v>
      </c>
      <c r="B20" s="25">
        <f t="shared" si="1"/>
        <v>1129</v>
      </c>
      <c r="C20" s="25">
        <f t="shared" si="2"/>
        <v>1152</v>
      </c>
      <c r="D20" s="25">
        <f t="shared" si="0"/>
        <v>2362564</v>
      </c>
      <c r="E20" s="28">
        <f t="shared" ref="E20:L20" si="3">SUM(E5:E19)</f>
        <v>114</v>
      </c>
      <c r="F20" s="28">
        <f t="shared" si="3"/>
        <v>116</v>
      </c>
      <c r="G20" s="28">
        <f t="shared" si="3"/>
        <v>24000</v>
      </c>
      <c r="H20" s="28">
        <f t="shared" si="3"/>
        <v>327000</v>
      </c>
      <c r="I20" s="28">
        <f t="shared" si="3"/>
        <v>1015</v>
      </c>
      <c r="J20" s="28">
        <f t="shared" si="3"/>
        <v>1036</v>
      </c>
      <c r="K20" s="57">
        <f t="shared" si="3"/>
        <v>45308</v>
      </c>
      <c r="L20" s="59">
        <f t="shared" si="3"/>
        <v>1966256</v>
      </c>
      <c r="M20" s="60"/>
    </row>
    <row r="21" s="11" customFormat="1" ht="37" customHeight="1" spans="1:12">
      <c r="A21" s="15"/>
      <c r="B21" s="54"/>
      <c r="C21" s="54"/>
      <c r="D21" s="54"/>
      <c r="E21" s="15"/>
      <c r="F21" s="15"/>
      <c r="G21" s="15"/>
      <c r="H21" s="15"/>
      <c r="I21" s="15"/>
      <c r="J21" s="15"/>
      <c r="K21" s="16"/>
      <c r="L21" s="16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747916666666667" right="0.511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L3" sqref="L3"/>
    </sheetView>
  </sheetViews>
  <sheetFormatPr defaultColWidth="9" defaultRowHeight="27" customHeight="1"/>
  <cols>
    <col min="1" max="1" width="11.6833333333333" style="15" customWidth="1"/>
    <col min="2" max="2" width="7.875" style="15" customWidth="1"/>
    <col min="3" max="3" width="5.875" style="15" customWidth="1"/>
    <col min="4" max="4" width="10.1166666666667" style="15" customWidth="1"/>
    <col min="5" max="6" width="6.625" style="15" customWidth="1"/>
    <col min="7" max="7" width="12.6083333333333" style="15" customWidth="1"/>
    <col min="8" max="9" width="6.625" style="15" customWidth="1"/>
    <col min="10" max="10" width="12.8166666666667" style="15" customWidth="1"/>
    <col min="11" max="247" width="9" style="15"/>
    <col min="248" max="254" width="9" style="42"/>
    <col min="255" max="16384" width="9" style="41"/>
  </cols>
  <sheetData>
    <row r="1" s="41" customFormat="1" ht="22" customHeight="1" spans="1:254">
      <c r="A1" s="17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42"/>
      <c r="IO1" s="42"/>
      <c r="IP1" s="42"/>
      <c r="IQ1" s="42"/>
      <c r="IR1" s="42"/>
      <c r="IS1" s="42"/>
      <c r="IT1" s="42"/>
    </row>
    <row r="2" s="42" customFormat="1" ht="35" customHeight="1" spans="1:10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</row>
    <row r="3" s="43" customFormat="1" ht="25" customHeight="1" spans="1:10">
      <c r="A3" s="20" t="s">
        <v>2</v>
      </c>
      <c r="B3" s="20" t="s">
        <v>8</v>
      </c>
      <c r="C3" s="20" t="s">
        <v>9</v>
      </c>
      <c r="D3" s="20" t="s">
        <v>30</v>
      </c>
      <c r="E3" s="21" t="s">
        <v>6</v>
      </c>
      <c r="F3" s="21"/>
      <c r="G3" s="21"/>
      <c r="H3" s="21" t="s">
        <v>7</v>
      </c>
      <c r="I3" s="21"/>
      <c r="J3" s="21"/>
    </row>
    <row r="4" s="13" customFormat="1" ht="25" customHeight="1" spans="1:247">
      <c r="A4" s="20"/>
      <c r="B4" s="20"/>
      <c r="C4" s="20"/>
      <c r="D4" s="20"/>
      <c r="E4" s="20" t="s">
        <v>8</v>
      </c>
      <c r="F4" s="20" t="s">
        <v>9</v>
      </c>
      <c r="G4" s="20" t="s">
        <v>31</v>
      </c>
      <c r="H4" s="20" t="s">
        <v>8</v>
      </c>
      <c r="I4" s="20" t="s">
        <v>9</v>
      </c>
      <c r="J4" s="20" t="s">
        <v>32</v>
      </c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</row>
    <row r="5" s="41" customFormat="1" ht="29" customHeight="1" spans="1:242">
      <c r="A5" s="46" t="s">
        <v>33</v>
      </c>
      <c r="B5" s="47">
        <v>4</v>
      </c>
      <c r="C5" s="48">
        <v>4</v>
      </c>
      <c r="D5" s="49">
        <f t="shared" ref="D5:D25" si="0">J5+G5</f>
        <v>9000</v>
      </c>
      <c r="E5" s="49">
        <v>1</v>
      </c>
      <c r="F5" s="49">
        <v>1</v>
      </c>
      <c r="G5" s="50">
        <v>2400</v>
      </c>
      <c r="H5" s="49">
        <v>3</v>
      </c>
      <c r="I5" s="49">
        <v>3</v>
      </c>
      <c r="J5" s="49">
        <v>6600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="41" customFormat="1" ht="29" customHeight="1" spans="1:242">
      <c r="A6" s="46" t="s">
        <v>34</v>
      </c>
      <c r="B6" s="47">
        <v>8</v>
      </c>
      <c r="C6" s="48">
        <v>8</v>
      </c>
      <c r="D6" s="49">
        <f t="shared" si="0"/>
        <v>18800</v>
      </c>
      <c r="E6" s="49">
        <v>0</v>
      </c>
      <c r="F6" s="49">
        <v>0</v>
      </c>
      <c r="G6" s="51">
        <v>0</v>
      </c>
      <c r="H6" s="49">
        <v>8</v>
      </c>
      <c r="I6" s="49">
        <v>8</v>
      </c>
      <c r="J6" s="49">
        <v>18800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</row>
    <row r="7" s="41" customFormat="1" ht="29" customHeight="1" spans="1:242">
      <c r="A7" s="46" t="s">
        <v>35</v>
      </c>
      <c r="B7" s="47">
        <v>8</v>
      </c>
      <c r="C7" s="48">
        <v>10</v>
      </c>
      <c r="D7" s="49">
        <f t="shared" si="0"/>
        <v>26000</v>
      </c>
      <c r="E7" s="49">
        <v>3</v>
      </c>
      <c r="F7" s="49">
        <v>3</v>
      </c>
      <c r="G7" s="51">
        <v>9400</v>
      </c>
      <c r="H7" s="49">
        <v>5</v>
      </c>
      <c r="I7" s="49">
        <v>7</v>
      </c>
      <c r="J7" s="49">
        <v>16600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</row>
    <row r="8" s="41" customFormat="1" ht="29" customHeight="1" spans="1:242">
      <c r="A8" s="46" t="s">
        <v>36</v>
      </c>
      <c r="B8" s="47">
        <v>1</v>
      </c>
      <c r="C8" s="48">
        <v>1</v>
      </c>
      <c r="D8" s="49">
        <f t="shared" si="0"/>
        <v>2200</v>
      </c>
      <c r="E8" s="49">
        <v>0</v>
      </c>
      <c r="F8" s="49">
        <v>0</v>
      </c>
      <c r="G8" s="51">
        <v>0</v>
      </c>
      <c r="H8" s="49">
        <v>1</v>
      </c>
      <c r="I8" s="49">
        <v>1</v>
      </c>
      <c r="J8" s="49">
        <v>2200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</row>
    <row r="9" s="41" customFormat="1" ht="29" customHeight="1" spans="1:242">
      <c r="A9" s="46" t="s">
        <v>37</v>
      </c>
      <c r="B9" s="47">
        <v>1</v>
      </c>
      <c r="C9" s="48">
        <v>1</v>
      </c>
      <c r="D9" s="49">
        <f t="shared" si="0"/>
        <v>2200</v>
      </c>
      <c r="E9" s="49">
        <v>0</v>
      </c>
      <c r="F9" s="49">
        <v>0</v>
      </c>
      <c r="G9" s="51">
        <v>0</v>
      </c>
      <c r="H9" s="49">
        <v>1</v>
      </c>
      <c r="I9" s="49">
        <v>1</v>
      </c>
      <c r="J9" s="49">
        <v>2200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</row>
    <row r="10" s="41" customFormat="1" ht="29" customHeight="1" spans="1:242">
      <c r="A10" s="46" t="s">
        <v>38</v>
      </c>
      <c r="B10" s="47">
        <v>1</v>
      </c>
      <c r="C10" s="48">
        <v>1</v>
      </c>
      <c r="D10" s="49">
        <f t="shared" si="0"/>
        <v>2400</v>
      </c>
      <c r="E10" s="49">
        <v>0</v>
      </c>
      <c r="F10" s="49">
        <v>0</v>
      </c>
      <c r="G10" s="51">
        <v>0</v>
      </c>
      <c r="H10" s="49">
        <v>1</v>
      </c>
      <c r="I10" s="49">
        <v>1</v>
      </c>
      <c r="J10" s="49">
        <v>2400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</row>
    <row r="11" s="41" customFormat="1" ht="29" customHeight="1" spans="1:242">
      <c r="A11" s="46" t="s">
        <v>13</v>
      </c>
      <c r="B11" s="47">
        <v>3</v>
      </c>
      <c r="C11" s="48">
        <v>3</v>
      </c>
      <c r="D11" s="49">
        <f t="shared" si="0"/>
        <v>7000</v>
      </c>
      <c r="E11" s="49">
        <v>0</v>
      </c>
      <c r="F11" s="49">
        <v>0</v>
      </c>
      <c r="G11" s="51">
        <v>0</v>
      </c>
      <c r="H11" s="49">
        <v>3</v>
      </c>
      <c r="I11" s="49">
        <v>3</v>
      </c>
      <c r="J11" s="49">
        <v>7000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</row>
    <row r="12" s="41" customFormat="1" ht="29" customHeight="1" spans="1:245">
      <c r="A12" s="46" t="s">
        <v>14</v>
      </c>
      <c r="B12" s="47">
        <v>0</v>
      </c>
      <c r="C12" s="48">
        <v>0</v>
      </c>
      <c r="D12" s="49">
        <f t="shared" si="0"/>
        <v>0</v>
      </c>
      <c r="E12" s="49">
        <v>0</v>
      </c>
      <c r="F12" s="49">
        <v>0</v>
      </c>
      <c r="G12" s="51">
        <v>0</v>
      </c>
      <c r="H12" s="49">
        <v>0</v>
      </c>
      <c r="I12" s="49">
        <v>0</v>
      </c>
      <c r="J12" s="49"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</row>
    <row r="13" s="41" customFormat="1" ht="29" customHeight="1" spans="1:247">
      <c r="A13" s="46" t="s">
        <v>15</v>
      </c>
      <c r="B13" s="47">
        <v>0</v>
      </c>
      <c r="C13" s="48">
        <v>0</v>
      </c>
      <c r="D13" s="49">
        <f t="shared" si="0"/>
        <v>0</v>
      </c>
      <c r="E13" s="49">
        <v>0</v>
      </c>
      <c r="F13" s="49">
        <v>0</v>
      </c>
      <c r="G13" s="51">
        <v>0</v>
      </c>
      <c r="H13" s="49">
        <v>0</v>
      </c>
      <c r="I13" s="49">
        <v>0</v>
      </c>
      <c r="J13" s="49"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</row>
    <row r="14" s="41" customFormat="1" ht="29" customHeight="1" spans="1:247">
      <c r="A14" s="46" t="s">
        <v>16</v>
      </c>
      <c r="B14" s="47">
        <v>2</v>
      </c>
      <c r="C14" s="48">
        <v>2</v>
      </c>
      <c r="D14" s="49">
        <f t="shared" si="0"/>
        <v>4400</v>
      </c>
      <c r="E14" s="49">
        <v>0</v>
      </c>
      <c r="F14" s="49">
        <v>0</v>
      </c>
      <c r="G14" s="51">
        <v>0</v>
      </c>
      <c r="H14" s="49">
        <v>2</v>
      </c>
      <c r="I14" s="49">
        <v>2</v>
      </c>
      <c r="J14" s="49">
        <v>4400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</row>
    <row r="15" s="41" customFormat="1" ht="29" customHeight="1" spans="1:247">
      <c r="A15" s="46" t="s">
        <v>17</v>
      </c>
      <c r="B15" s="47">
        <v>1</v>
      </c>
      <c r="C15" s="48">
        <v>1</v>
      </c>
      <c r="D15" s="49">
        <f t="shared" si="0"/>
        <v>2600</v>
      </c>
      <c r="E15" s="49">
        <v>0</v>
      </c>
      <c r="F15" s="49">
        <v>0</v>
      </c>
      <c r="G15" s="51">
        <v>0</v>
      </c>
      <c r="H15" s="49">
        <v>1</v>
      </c>
      <c r="I15" s="49">
        <v>1</v>
      </c>
      <c r="J15" s="49">
        <v>2600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</row>
    <row r="16" s="41" customFormat="1" ht="29" customHeight="1" spans="1:247">
      <c r="A16" s="46" t="s">
        <v>18</v>
      </c>
      <c r="B16" s="47">
        <v>0</v>
      </c>
      <c r="C16" s="48">
        <v>0</v>
      </c>
      <c r="D16" s="49">
        <f t="shared" si="0"/>
        <v>0</v>
      </c>
      <c r="E16" s="49">
        <v>0</v>
      </c>
      <c r="F16" s="49">
        <v>0</v>
      </c>
      <c r="G16" s="51">
        <v>0</v>
      </c>
      <c r="H16" s="49">
        <v>0</v>
      </c>
      <c r="I16" s="49">
        <v>0</v>
      </c>
      <c r="J16" s="49"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</row>
    <row r="17" s="41" customFormat="1" ht="29" customHeight="1" spans="1:247">
      <c r="A17" s="46" t="s">
        <v>19</v>
      </c>
      <c r="B17" s="47">
        <v>1</v>
      </c>
      <c r="C17" s="48">
        <v>1</v>
      </c>
      <c r="D17" s="49">
        <f t="shared" si="0"/>
        <v>2600</v>
      </c>
      <c r="E17" s="49">
        <v>0</v>
      </c>
      <c r="F17" s="49">
        <v>0</v>
      </c>
      <c r="G17" s="51">
        <v>0</v>
      </c>
      <c r="H17" s="49">
        <v>1</v>
      </c>
      <c r="I17" s="49">
        <v>1</v>
      </c>
      <c r="J17" s="49">
        <v>2600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</row>
    <row r="18" s="41" customFormat="1" ht="29" customHeight="1" spans="1:247">
      <c r="A18" s="46" t="s">
        <v>20</v>
      </c>
      <c r="B18" s="47">
        <v>0</v>
      </c>
      <c r="C18" s="48">
        <v>0</v>
      </c>
      <c r="D18" s="49">
        <f t="shared" si="0"/>
        <v>0</v>
      </c>
      <c r="E18" s="49">
        <v>0</v>
      </c>
      <c r="F18" s="49">
        <v>0</v>
      </c>
      <c r="G18" s="51">
        <v>0</v>
      </c>
      <c r="H18" s="49">
        <v>0</v>
      </c>
      <c r="I18" s="49">
        <v>0</v>
      </c>
      <c r="J18" s="49"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</row>
    <row r="19" s="41" customFormat="1" ht="29" customHeight="1" spans="1:247">
      <c r="A19" s="46" t="s">
        <v>21</v>
      </c>
      <c r="B19" s="47">
        <v>0</v>
      </c>
      <c r="C19" s="48">
        <v>0</v>
      </c>
      <c r="D19" s="49">
        <f t="shared" si="0"/>
        <v>0</v>
      </c>
      <c r="E19" s="49">
        <v>0</v>
      </c>
      <c r="F19" s="49">
        <v>0</v>
      </c>
      <c r="G19" s="51">
        <v>0</v>
      </c>
      <c r="H19" s="49">
        <v>0</v>
      </c>
      <c r="I19" s="49">
        <v>0</v>
      </c>
      <c r="J19" s="49"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</row>
    <row r="20" s="41" customFormat="1" ht="29" customHeight="1" spans="1:247">
      <c r="A20" s="46" t="s">
        <v>22</v>
      </c>
      <c r="B20" s="47">
        <v>0</v>
      </c>
      <c r="C20" s="48">
        <v>0</v>
      </c>
      <c r="D20" s="49">
        <f t="shared" si="0"/>
        <v>0</v>
      </c>
      <c r="E20" s="49">
        <v>0</v>
      </c>
      <c r="F20" s="49">
        <v>0</v>
      </c>
      <c r="G20" s="51">
        <v>0</v>
      </c>
      <c r="H20" s="49">
        <v>0</v>
      </c>
      <c r="I20" s="49">
        <v>0</v>
      </c>
      <c r="J20" s="49"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</row>
    <row r="21" s="41" customFormat="1" ht="29" customHeight="1" spans="1:247">
      <c r="A21" s="46" t="s">
        <v>23</v>
      </c>
      <c r="B21" s="47">
        <v>0</v>
      </c>
      <c r="C21" s="48">
        <v>0</v>
      </c>
      <c r="D21" s="49">
        <f t="shared" si="0"/>
        <v>0</v>
      </c>
      <c r="E21" s="49">
        <v>0</v>
      </c>
      <c r="F21" s="49">
        <v>0</v>
      </c>
      <c r="G21" s="51">
        <v>0</v>
      </c>
      <c r="H21" s="49">
        <v>0</v>
      </c>
      <c r="I21" s="49">
        <v>0</v>
      </c>
      <c r="J21" s="49"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</row>
    <row r="22" s="41" customFormat="1" ht="29" customHeight="1" spans="1:247">
      <c r="A22" s="46" t="s">
        <v>24</v>
      </c>
      <c r="B22" s="47">
        <v>0</v>
      </c>
      <c r="C22" s="48">
        <v>0</v>
      </c>
      <c r="D22" s="49">
        <f t="shared" si="0"/>
        <v>0</v>
      </c>
      <c r="E22" s="49">
        <v>0</v>
      </c>
      <c r="F22" s="49">
        <v>0</v>
      </c>
      <c r="G22" s="51">
        <v>0</v>
      </c>
      <c r="H22" s="49">
        <v>0</v>
      </c>
      <c r="I22" s="49">
        <v>0</v>
      </c>
      <c r="J22" s="49"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</row>
    <row r="23" s="41" customFormat="1" ht="29" customHeight="1" spans="1:247">
      <c r="A23" s="46" t="s">
        <v>25</v>
      </c>
      <c r="B23" s="47">
        <v>0</v>
      </c>
      <c r="C23" s="48">
        <v>0</v>
      </c>
      <c r="D23" s="49">
        <f t="shared" si="0"/>
        <v>0</v>
      </c>
      <c r="E23" s="49">
        <v>0</v>
      </c>
      <c r="F23" s="49">
        <v>0</v>
      </c>
      <c r="G23" s="51">
        <v>0</v>
      </c>
      <c r="H23" s="49">
        <v>0</v>
      </c>
      <c r="I23" s="49">
        <v>0</v>
      </c>
      <c r="J23" s="49"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</row>
    <row r="24" s="44" customFormat="1" ht="29" customHeight="1" spans="1:247">
      <c r="A24" s="46" t="s">
        <v>26</v>
      </c>
      <c r="B24" s="47">
        <v>0</v>
      </c>
      <c r="C24" s="48">
        <v>0</v>
      </c>
      <c r="D24" s="49">
        <f t="shared" si="0"/>
        <v>0</v>
      </c>
      <c r="E24" s="49">
        <v>0</v>
      </c>
      <c r="F24" s="49">
        <v>0</v>
      </c>
      <c r="G24" s="51">
        <v>0</v>
      </c>
      <c r="H24" s="49">
        <v>0</v>
      </c>
      <c r="I24" s="49">
        <v>0</v>
      </c>
      <c r="J24" s="49">
        <v>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</row>
    <row r="25" s="41" customFormat="1" ht="29" customHeight="1" spans="1:247">
      <c r="A25" s="46" t="s">
        <v>27</v>
      </c>
      <c r="B25" s="47">
        <f t="shared" ref="B25:J25" si="1">SUM(B5:B24)</f>
        <v>30</v>
      </c>
      <c r="C25" s="48">
        <f t="shared" si="1"/>
        <v>32</v>
      </c>
      <c r="D25" s="49">
        <f t="shared" si="0"/>
        <v>77200</v>
      </c>
      <c r="E25" s="49">
        <f t="shared" si="1"/>
        <v>4</v>
      </c>
      <c r="F25" s="49">
        <f t="shared" si="1"/>
        <v>4</v>
      </c>
      <c r="G25" s="51">
        <f t="shared" si="1"/>
        <v>11800</v>
      </c>
      <c r="H25" s="49">
        <f t="shared" si="1"/>
        <v>26</v>
      </c>
      <c r="I25" s="49">
        <f t="shared" si="1"/>
        <v>28</v>
      </c>
      <c r="J25" s="49">
        <f t="shared" si="1"/>
        <v>65400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4791666666666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J34" sqref="J34"/>
    </sheetView>
  </sheetViews>
  <sheetFormatPr defaultColWidth="9" defaultRowHeight="26" customHeight="1" outlineLevelCol="7"/>
  <cols>
    <col min="1" max="1" width="16.2166666666667" style="30" customWidth="1"/>
    <col min="2" max="2" width="24.6166666666667" style="30" customWidth="1"/>
    <col min="3" max="3" width="9.875" style="30" customWidth="1"/>
    <col min="4" max="4" width="7.04166666666667" style="30" customWidth="1"/>
    <col min="5" max="5" width="6.46666666666667" style="30" customWidth="1"/>
    <col min="6" max="6" width="6.65" style="30" customWidth="1"/>
    <col min="7" max="7" width="8.46666666666667" style="30" customWidth="1"/>
    <col min="8" max="205" width="9" style="30" customWidth="1"/>
    <col min="206" max="16384" width="9" style="30"/>
  </cols>
  <sheetData>
    <row r="1" s="30" customFormat="1" customHeight="1" spans="1:1">
      <c r="A1" s="32" t="s">
        <v>39</v>
      </c>
    </row>
    <row r="2" s="30" customFormat="1" customHeight="1" spans="1:8">
      <c r="A2" s="33" t="s">
        <v>40</v>
      </c>
      <c r="B2" s="33"/>
      <c r="C2" s="33"/>
      <c r="D2" s="33"/>
      <c r="E2" s="33"/>
      <c r="F2" s="33"/>
      <c r="G2" s="33"/>
      <c r="H2" s="33"/>
    </row>
    <row r="3" s="30" customFormat="1" ht="34" customHeight="1" spans="1:8">
      <c r="A3" s="20" t="s">
        <v>41</v>
      </c>
      <c r="B3" s="20" t="s">
        <v>42</v>
      </c>
      <c r="C3" s="20" t="s">
        <v>43</v>
      </c>
      <c r="D3" s="20" t="s">
        <v>44</v>
      </c>
      <c r="E3" s="20" t="s">
        <v>45</v>
      </c>
      <c r="F3" s="20" t="s">
        <v>10</v>
      </c>
      <c r="G3" s="20" t="s">
        <v>5</v>
      </c>
      <c r="H3" s="34" t="s">
        <v>27</v>
      </c>
    </row>
    <row r="4" s="30" customFormat="1" ht="23" customHeight="1" spans="1:8">
      <c r="A4" s="35" t="s">
        <v>46</v>
      </c>
      <c r="B4" s="61" t="s">
        <v>47</v>
      </c>
      <c r="C4" s="36" t="s">
        <v>12</v>
      </c>
      <c r="D4" s="36">
        <v>13</v>
      </c>
      <c r="E4" s="36">
        <v>14</v>
      </c>
      <c r="F4" s="36">
        <v>0</v>
      </c>
      <c r="G4" s="37">
        <v>40600</v>
      </c>
      <c r="H4" s="38">
        <f>F4+G4</f>
        <v>40600</v>
      </c>
    </row>
    <row r="5" s="30" customFormat="1" ht="23" customHeight="1" spans="1:8">
      <c r="A5" s="39"/>
      <c r="B5" s="39"/>
      <c r="C5" s="36" t="s">
        <v>16</v>
      </c>
      <c r="D5" s="36">
        <v>1</v>
      </c>
      <c r="E5" s="36">
        <v>1</v>
      </c>
      <c r="F5" s="36">
        <v>0</v>
      </c>
      <c r="G5" s="37">
        <v>2400</v>
      </c>
      <c r="H5" s="38">
        <v>2400</v>
      </c>
    </row>
    <row r="6" s="30" customFormat="1" ht="23" customHeight="1" spans="1:8">
      <c r="A6" s="39"/>
      <c r="B6" s="39"/>
      <c r="C6" s="36" t="s">
        <v>13</v>
      </c>
      <c r="D6" s="36">
        <v>6</v>
      </c>
      <c r="E6" s="36">
        <v>6</v>
      </c>
      <c r="F6" s="36">
        <v>0</v>
      </c>
      <c r="G6" s="37">
        <v>15600</v>
      </c>
      <c r="H6" s="38">
        <f>F6+G6</f>
        <v>15600</v>
      </c>
    </row>
    <row r="7" s="30" customFormat="1" ht="23" customHeight="1" spans="1:8">
      <c r="A7" s="39"/>
      <c r="B7" s="39"/>
      <c r="C7" s="36" t="s">
        <v>24</v>
      </c>
      <c r="D7" s="36">
        <v>8</v>
      </c>
      <c r="E7" s="36">
        <v>9</v>
      </c>
      <c r="F7" s="36">
        <v>0</v>
      </c>
      <c r="G7" s="37">
        <v>24400</v>
      </c>
      <c r="H7" s="38">
        <f>F7+G7</f>
        <v>24400</v>
      </c>
    </row>
    <row r="8" s="30" customFormat="1" ht="23" customHeight="1" spans="1:8">
      <c r="A8" s="39"/>
      <c r="B8" s="39"/>
      <c r="C8" s="36" t="s">
        <v>26</v>
      </c>
      <c r="D8" s="36">
        <v>8</v>
      </c>
      <c r="E8" s="36">
        <v>8</v>
      </c>
      <c r="F8" s="36">
        <v>0</v>
      </c>
      <c r="G8" s="37">
        <v>24200</v>
      </c>
      <c r="H8" s="38">
        <f>F8+G8</f>
        <v>24200</v>
      </c>
    </row>
    <row r="9" s="30" customFormat="1" ht="23" customHeight="1" spans="1:8">
      <c r="A9" s="39"/>
      <c r="B9" s="39"/>
      <c r="C9" s="36" t="s">
        <v>20</v>
      </c>
      <c r="D9" s="36">
        <v>1</v>
      </c>
      <c r="E9" s="36">
        <v>1</v>
      </c>
      <c r="F9" s="36">
        <v>0</v>
      </c>
      <c r="G9" s="37">
        <v>2400</v>
      </c>
      <c r="H9" s="38">
        <f>F9+G9</f>
        <v>2400</v>
      </c>
    </row>
    <row r="10" s="30" customFormat="1" ht="23" customHeight="1" spans="1:8">
      <c r="A10" s="39"/>
      <c r="B10" s="39"/>
      <c r="C10" s="36" t="s">
        <v>14</v>
      </c>
      <c r="D10" s="36">
        <v>1</v>
      </c>
      <c r="E10" s="36">
        <v>1</v>
      </c>
      <c r="F10" s="36">
        <v>0</v>
      </c>
      <c r="G10" s="37">
        <v>2400</v>
      </c>
      <c r="H10" s="38">
        <v>2400</v>
      </c>
    </row>
    <row r="11" s="30" customFormat="1" ht="23" customHeight="1" spans="1:8">
      <c r="A11" s="39"/>
      <c r="B11" s="39"/>
      <c r="C11" s="36" t="s">
        <v>25</v>
      </c>
      <c r="D11" s="36">
        <v>1</v>
      </c>
      <c r="E11" s="36">
        <v>1</v>
      </c>
      <c r="F11" s="36">
        <v>0</v>
      </c>
      <c r="G11" s="37">
        <v>2400</v>
      </c>
      <c r="H11" s="38">
        <f t="shared" ref="H11:H31" si="0">F11+G11</f>
        <v>2400</v>
      </c>
    </row>
    <row r="12" s="31" customFormat="1" ht="23" customHeight="1" spans="1:8">
      <c r="A12" s="39"/>
      <c r="B12" s="39"/>
      <c r="C12" s="36" t="s">
        <v>48</v>
      </c>
      <c r="D12" s="36">
        <f>SUM(D4:D11)</f>
        <v>39</v>
      </c>
      <c r="E12" s="36">
        <f>SUM(E4:E11)</f>
        <v>41</v>
      </c>
      <c r="F12" s="36">
        <v>0</v>
      </c>
      <c r="G12" s="37">
        <f>SUM(G4:G11)</f>
        <v>114400</v>
      </c>
      <c r="H12" s="38">
        <f>SUM(H4:H11)</f>
        <v>114400</v>
      </c>
    </row>
    <row r="13" s="30" customFormat="1" ht="23" customHeight="1" spans="1:8">
      <c r="A13" s="39"/>
      <c r="B13" s="39"/>
      <c r="C13" s="36" t="s">
        <v>17</v>
      </c>
      <c r="D13" s="36">
        <v>9</v>
      </c>
      <c r="E13" s="36">
        <v>9</v>
      </c>
      <c r="F13" s="36">
        <v>0</v>
      </c>
      <c r="G13" s="37">
        <v>26200</v>
      </c>
      <c r="H13" s="38">
        <f t="shared" si="0"/>
        <v>26200</v>
      </c>
    </row>
    <row r="14" s="30" customFormat="1" ht="23" customHeight="1" spans="1:8">
      <c r="A14" s="39"/>
      <c r="B14" s="39"/>
      <c r="C14" s="36" t="s">
        <v>19</v>
      </c>
      <c r="D14" s="36">
        <v>6</v>
      </c>
      <c r="E14" s="36">
        <v>6</v>
      </c>
      <c r="F14" s="36">
        <v>0</v>
      </c>
      <c r="G14" s="37">
        <v>21400</v>
      </c>
      <c r="H14" s="38">
        <f t="shared" si="0"/>
        <v>21400</v>
      </c>
    </row>
    <row r="15" s="30" customFormat="1" ht="23" customHeight="1" spans="1:8">
      <c r="A15" s="39"/>
      <c r="B15" s="39"/>
      <c r="C15" s="36" t="s">
        <v>20</v>
      </c>
      <c r="D15" s="36">
        <v>8</v>
      </c>
      <c r="E15" s="36">
        <v>8</v>
      </c>
      <c r="F15" s="36">
        <v>0</v>
      </c>
      <c r="G15" s="37">
        <v>23600</v>
      </c>
      <c r="H15" s="38">
        <f t="shared" si="0"/>
        <v>23600</v>
      </c>
    </row>
    <row r="16" s="30" customFormat="1" ht="23" customHeight="1" spans="1:8">
      <c r="A16" s="39"/>
      <c r="B16" s="39"/>
      <c r="C16" s="36" t="s">
        <v>25</v>
      </c>
      <c r="D16" s="36">
        <v>6</v>
      </c>
      <c r="E16" s="36">
        <v>6</v>
      </c>
      <c r="F16" s="36">
        <v>0</v>
      </c>
      <c r="G16" s="37">
        <v>18200</v>
      </c>
      <c r="H16" s="38">
        <f t="shared" si="0"/>
        <v>18200</v>
      </c>
    </row>
    <row r="17" s="31" customFormat="1" ht="23" customHeight="1" spans="1:8">
      <c r="A17" s="39"/>
      <c r="B17" s="39"/>
      <c r="C17" s="36" t="s">
        <v>48</v>
      </c>
      <c r="D17" s="36">
        <f t="shared" ref="D17:G17" si="1">SUM(D13:D16)</f>
        <v>29</v>
      </c>
      <c r="E17" s="36">
        <f t="shared" si="1"/>
        <v>29</v>
      </c>
      <c r="F17" s="36">
        <v>0</v>
      </c>
      <c r="G17" s="37">
        <f t="shared" si="1"/>
        <v>89400</v>
      </c>
      <c r="H17" s="38">
        <f t="shared" si="0"/>
        <v>89400</v>
      </c>
    </row>
    <row r="18" s="30" customFormat="1" ht="23" customHeight="1" spans="1:8">
      <c r="A18" s="39"/>
      <c r="B18" s="39"/>
      <c r="C18" s="36" t="s">
        <v>23</v>
      </c>
      <c r="D18" s="36">
        <v>5</v>
      </c>
      <c r="E18" s="36">
        <v>5</v>
      </c>
      <c r="F18" s="36">
        <v>0</v>
      </c>
      <c r="G18" s="37">
        <v>13800</v>
      </c>
      <c r="H18" s="38">
        <f t="shared" si="0"/>
        <v>13800</v>
      </c>
    </row>
    <row r="19" s="30" customFormat="1" ht="23" customHeight="1" spans="1:8">
      <c r="A19" s="39"/>
      <c r="B19" s="39"/>
      <c r="C19" s="36" t="s">
        <v>12</v>
      </c>
      <c r="D19" s="36">
        <v>1</v>
      </c>
      <c r="E19" s="36">
        <v>1</v>
      </c>
      <c r="F19" s="36">
        <v>0</v>
      </c>
      <c r="G19" s="37">
        <v>2400</v>
      </c>
      <c r="H19" s="38">
        <f t="shared" si="0"/>
        <v>2400</v>
      </c>
    </row>
    <row r="20" s="30" customFormat="1" ht="23" customHeight="1" spans="1:8">
      <c r="A20" s="39"/>
      <c r="B20" s="39"/>
      <c r="C20" s="36" t="s">
        <v>15</v>
      </c>
      <c r="D20" s="36">
        <v>13</v>
      </c>
      <c r="E20" s="36">
        <v>13</v>
      </c>
      <c r="F20" s="36">
        <v>0</v>
      </c>
      <c r="G20" s="37">
        <v>36000</v>
      </c>
      <c r="H20" s="38">
        <f t="shared" si="0"/>
        <v>36000</v>
      </c>
    </row>
    <row r="21" s="30" customFormat="1" ht="23" customHeight="1" spans="1:8">
      <c r="A21" s="39"/>
      <c r="B21" s="39"/>
      <c r="C21" s="36" t="s">
        <v>14</v>
      </c>
      <c r="D21" s="36">
        <v>10</v>
      </c>
      <c r="E21" s="36">
        <v>10</v>
      </c>
      <c r="F21" s="36">
        <v>0</v>
      </c>
      <c r="G21" s="37">
        <v>29600</v>
      </c>
      <c r="H21" s="38">
        <f t="shared" si="0"/>
        <v>29600</v>
      </c>
    </row>
    <row r="22" s="30" customFormat="1" ht="23" customHeight="1" spans="1:8">
      <c r="A22" s="39"/>
      <c r="B22" s="39"/>
      <c r="C22" s="36" t="s">
        <v>24</v>
      </c>
      <c r="D22" s="36">
        <v>1</v>
      </c>
      <c r="E22" s="36">
        <v>1</v>
      </c>
      <c r="F22" s="36">
        <v>0</v>
      </c>
      <c r="G22" s="37">
        <v>2400</v>
      </c>
      <c r="H22" s="38">
        <f t="shared" si="0"/>
        <v>2400</v>
      </c>
    </row>
    <row r="23" s="31" customFormat="1" ht="23" customHeight="1" spans="1:8">
      <c r="A23" s="40"/>
      <c r="B23" s="40"/>
      <c r="C23" s="36" t="s">
        <v>48</v>
      </c>
      <c r="D23" s="36">
        <f t="shared" ref="D23:G23" si="2">SUM(D18:D22)</f>
        <v>30</v>
      </c>
      <c r="E23" s="36">
        <f t="shared" si="2"/>
        <v>30</v>
      </c>
      <c r="F23" s="36">
        <f t="shared" si="2"/>
        <v>0</v>
      </c>
      <c r="G23" s="37">
        <f t="shared" si="2"/>
        <v>84200</v>
      </c>
      <c r="H23" s="38">
        <f t="shared" si="0"/>
        <v>84200</v>
      </c>
    </row>
    <row r="24" s="31" customFormat="1" ht="32" customHeight="1" spans="1:8">
      <c r="A24" s="40" t="s">
        <v>49</v>
      </c>
      <c r="B24" s="62" t="s">
        <v>50</v>
      </c>
      <c r="C24" s="36" t="s">
        <v>20</v>
      </c>
      <c r="D24" s="36">
        <v>1</v>
      </c>
      <c r="E24" s="36">
        <v>1</v>
      </c>
      <c r="F24" s="36">
        <v>12000</v>
      </c>
      <c r="G24" s="37">
        <v>0</v>
      </c>
      <c r="H24" s="38">
        <v>0</v>
      </c>
    </row>
    <row r="25" s="31" customFormat="1" ht="32" customHeight="1" spans="1:8">
      <c r="A25" s="40" t="s">
        <v>51</v>
      </c>
      <c r="B25" s="62" t="s">
        <v>52</v>
      </c>
      <c r="C25" s="36" t="s">
        <v>26</v>
      </c>
      <c r="D25" s="36">
        <v>1</v>
      </c>
      <c r="E25" s="36">
        <v>1</v>
      </c>
      <c r="F25" s="36">
        <v>12000</v>
      </c>
      <c r="G25" s="37">
        <v>0</v>
      </c>
      <c r="H25" s="38">
        <v>0</v>
      </c>
    </row>
    <row r="26" s="30" customFormat="1" ht="23" customHeight="1" spans="1:8">
      <c r="A26" s="37" t="s">
        <v>53</v>
      </c>
      <c r="B26" s="63" t="s">
        <v>54</v>
      </c>
      <c r="C26" s="36" t="s">
        <v>21</v>
      </c>
      <c r="D26" s="36">
        <v>9</v>
      </c>
      <c r="E26" s="36">
        <v>9</v>
      </c>
      <c r="F26" s="36">
        <v>0</v>
      </c>
      <c r="G26" s="37">
        <v>22200</v>
      </c>
      <c r="H26" s="38">
        <f t="shared" ref="H26:H32" si="3">F26+G26</f>
        <v>22200</v>
      </c>
    </row>
    <row r="27" s="30" customFormat="1" ht="23" customHeight="1" spans="1:8">
      <c r="A27" s="37"/>
      <c r="B27" s="37"/>
      <c r="C27" s="36" t="s">
        <v>22</v>
      </c>
      <c r="D27" s="36">
        <v>2</v>
      </c>
      <c r="E27" s="36">
        <v>2</v>
      </c>
      <c r="F27" s="36">
        <v>0</v>
      </c>
      <c r="G27" s="37">
        <v>4800</v>
      </c>
      <c r="H27" s="38">
        <f t="shared" si="3"/>
        <v>4800</v>
      </c>
    </row>
    <row r="28" s="30" customFormat="1" ht="23" customHeight="1" spans="1:8">
      <c r="A28" s="37"/>
      <c r="B28" s="37"/>
      <c r="C28" s="36" t="s">
        <v>16</v>
      </c>
      <c r="D28" s="36">
        <v>2</v>
      </c>
      <c r="E28" s="36">
        <v>2</v>
      </c>
      <c r="F28" s="36">
        <v>0</v>
      </c>
      <c r="G28" s="37">
        <v>6400</v>
      </c>
      <c r="H28" s="38">
        <f t="shared" si="3"/>
        <v>6400</v>
      </c>
    </row>
    <row r="29" s="30" customFormat="1" ht="23" customHeight="1" spans="1:8">
      <c r="A29" s="37"/>
      <c r="B29" s="37"/>
      <c r="C29" s="36" t="s">
        <v>18</v>
      </c>
      <c r="D29" s="36">
        <v>4</v>
      </c>
      <c r="E29" s="36">
        <v>4</v>
      </c>
      <c r="F29" s="36">
        <v>0</v>
      </c>
      <c r="G29" s="37">
        <v>10200</v>
      </c>
      <c r="H29" s="38">
        <f t="shared" si="3"/>
        <v>10200</v>
      </c>
    </row>
    <row r="30" s="30" customFormat="1" ht="23" customHeight="1" spans="1:8">
      <c r="A30" s="37"/>
      <c r="B30" s="37"/>
      <c r="C30" s="36" t="s">
        <v>26</v>
      </c>
      <c r="D30" s="36">
        <v>3</v>
      </c>
      <c r="E30" s="36">
        <v>3</v>
      </c>
      <c r="F30" s="36">
        <v>0</v>
      </c>
      <c r="G30" s="37">
        <v>7200</v>
      </c>
      <c r="H30" s="38">
        <f t="shared" si="3"/>
        <v>7200</v>
      </c>
    </row>
    <row r="31" s="31" customFormat="1" ht="23" customHeight="1" spans="1:8">
      <c r="A31" s="37"/>
      <c r="B31" s="37"/>
      <c r="C31" s="36" t="s">
        <v>48</v>
      </c>
      <c r="D31" s="36">
        <f>SUM(D26:D30)</f>
        <v>20</v>
      </c>
      <c r="E31" s="36">
        <f>SUM(E26:E30)</f>
        <v>20</v>
      </c>
      <c r="F31" s="36">
        <v>0</v>
      </c>
      <c r="G31" s="37">
        <f>SUM(G26:G30)</f>
        <v>50800</v>
      </c>
      <c r="H31" s="38">
        <f t="shared" si="3"/>
        <v>50800</v>
      </c>
    </row>
    <row r="32" s="30" customFormat="1" ht="23" customHeight="1" spans="1:8">
      <c r="A32" s="37" t="s">
        <v>27</v>
      </c>
      <c r="B32" s="37"/>
      <c r="C32" s="37"/>
      <c r="D32" s="37">
        <f t="shared" ref="D32:G32" si="4">D23+D17+D31+D12</f>
        <v>118</v>
      </c>
      <c r="E32" s="37">
        <f t="shared" si="4"/>
        <v>120</v>
      </c>
      <c r="F32" s="37">
        <v>24000</v>
      </c>
      <c r="G32" s="37">
        <f t="shared" si="4"/>
        <v>338800</v>
      </c>
      <c r="H32" s="38">
        <f t="shared" si="3"/>
        <v>362800</v>
      </c>
    </row>
  </sheetData>
  <mergeCells count="6">
    <mergeCell ref="A2:H2"/>
    <mergeCell ref="A32:C32"/>
    <mergeCell ref="A4:A23"/>
    <mergeCell ref="A26:A31"/>
    <mergeCell ref="B4:B23"/>
    <mergeCell ref="B26:B31"/>
  </mergeCells>
  <pageMargins left="0.7" right="0.7" top="0.432638888888889" bottom="0.314583333333333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16" sqref="G16"/>
    </sheetView>
  </sheetViews>
  <sheetFormatPr defaultColWidth="9" defaultRowHeight="37" customHeight="1"/>
  <cols>
    <col min="1" max="1" width="21.375" style="15" customWidth="1"/>
    <col min="2" max="2" width="24.25" style="15" customWidth="1"/>
    <col min="3" max="3" width="21.125" style="15" customWidth="1"/>
    <col min="4" max="4" width="20.625" style="16" customWidth="1"/>
    <col min="5" max="5" width="9.375" style="11"/>
    <col min="6" max="16384" width="9" style="11"/>
  </cols>
  <sheetData>
    <row r="1" s="11" customFormat="1" ht="17" customHeight="1" spans="1:4">
      <c r="A1" s="17" t="s">
        <v>55</v>
      </c>
      <c r="B1" s="15"/>
      <c r="C1" s="15"/>
      <c r="D1" s="16"/>
    </row>
    <row r="2" s="11" customFormat="1" ht="40" customHeight="1" spans="1:4">
      <c r="A2" s="18" t="s">
        <v>56</v>
      </c>
      <c r="B2" s="18"/>
      <c r="C2" s="18"/>
      <c r="D2" s="19"/>
    </row>
    <row r="3" s="11" customFormat="1" ht="30" customHeight="1" spans="1:4">
      <c r="A3" s="20" t="s">
        <v>57</v>
      </c>
      <c r="B3" s="21" t="s">
        <v>58</v>
      </c>
      <c r="C3" s="21"/>
      <c r="D3" s="22"/>
    </row>
    <row r="4" s="12" customFormat="1" ht="30" customHeight="1" spans="1:4">
      <c r="A4" s="20"/>
      <c r="B4" s="20" t="s">
        <v>8</v>
      </c>
      <c r="C4" s="20" t="s">
        <v>9</v>
      </c>
      <c r="D4" s="23" t="s">
        <v>59</v>
      </c>
    </row>
    <row r="5" s="13" customFormat="1" ht="36" customHeight="1" spans="1:4">
      <c r="A5" s="24" t="s">
        <v>12</v>
      </c>
      <c r="B5" s="25">
        <v>53</v>
      </c>
      <c r="C5" s="25">
        <v>54</v>
      </c>
      <c r="D5" s="26">
        <f>B5*14.32</f>
        <v>758.96</v>
      </c>
    </row>
    <row r="6" s="13" customFormat="1" ht="36" customHeight="1" spans="1:4">
      <c r="A6" s="24" t="s">
        <v>13</v>
      </c>
      <c r="B6" s="25">
        <v>61</v>
      </c>
      <c r="C6" s="25">
        <v>61</v>
      </c>
      <c r="D6" s="26">
        <f t="shared" ref="D6:D20" si="0">B6*7.16*2</f>
        <v>873.52</v>
      </c>
    </row>
    <row r="7" s="13" customFormat="1" ht="36" customHeight="1" spans="1:4">
      <c r="A7" s="24" t="s">
        <v>14</v>
      </c>
      <c r="B7" s="25">
        <v>89</v>
      </c>
      <c r="C7" s="25">
        <v>90</v>
      </c>
      <c r="D7" s="26">
        <f t="shared" si="0"/>
        <v>1274.48</v>
      </c>
    </row>
    <row r="8" s="13" customFormat="1" ht="36" customHeight="1" spans="1:4">
      <c r="A8" s="24" t="s">
        <v>15</v>
      </c>
      <c r="B8" s="25">
        <v>102</v>
      </c>
      <c r="C8" s="25">
        <v>106</v>
      </c>
      <c r="D8" s="26">
        <f t="shared" si="0"/>
        <v>1460.64</v>
      </c>
    </row>
    <row r="9" s="13" customFormat="1" ht="36" customHeight="1" spans="1:11">
      <c r="A9" s="24" t="s">
        <v>16</v>
      </c>
      <c r="B9" s="25">
        <v>45</v>
      </c>
      <c r="C9" s="25">
        <v>45</v>
      </c>
      <c r="D9" s="26">
        <f t="shared" si="0"/>
        <v>644.4</v>
      </c>
      <c r="K9" s="29"/>
    </row>
    <row r="10" s="13" customFormat="1" ht="36" customHeight="1" spans="1:4">
      <c r="A10" s="24" t="s">
        <v>17</v>
      </c>
      <c r="B10" s="25">
        <v>47</v>
      </c>
      <c r="C10" s="25">
        <v>48</v>
      </c>
      <c r="D10" s="26">
        <f t="shared" si="0"/>
        <v>673.04</v>
      </c>
    </row>
    <row r="11" s="13" customFormat="1" ht="36" customHeight="1" spans="1:4">
      <c r="A11" s="24" t="s">
        <v>18</v>
      </c>
      <c r="B11" s="25">
        <v>50</v>
      </c>
      <c r="C11" s="25">
        <v>52</v>
      </c>
      <c r="D11" s="26">
        <f t="shared" si="0"/>
        <v>716</v>
      </c>
    </row>
    <row r="12" s="13" customFormat="1" ht="36" customHeight="1" spans="1:4">
      <c r="A12" s="24" t="s">
        <v>19</v>
      </c>
      <c r="B12" s="25">
        <v>78</v>
      </c>
      <c r="C12" s="25">
        <v>79</v>
      </c>
      <c r="D12" s="26">
        <f t="shared" si="0"/>
        <v>1116.96</v>
      </c>
    </row>
    <row r="13" s="13" customFormat="1" ht="36" customHeight="1" spans="1:4">
      <c r="A13" s="24" t="s">
        <v>20</v>
      </c>
      <c r="B13" s="25">
        <v>41</v>
      </c>
      <c r="C13" s="25">
        <v>42</v>
      </c>
      <c r="D13" s="26">
        <f t="shared" si="0"/>
        <v>587.12</v>
      </c>
    </row>
    <row r="14" s="13" customFormat="1" ht="36" customHeight="1" spans="1:4">
      <c r="A14" s="24" t="s">
        <v>21</v>
      </c>
      <c r="B14" s="25">
        <v>51</v>
      </c>
      <c r="C14" s="25">
        <v>55</v>
      </c>
      <c r="D14" s="26">
        <f t="shared" si="0"/>
        <v>730.32</v>
      </c>
    </row>
    <row r="15" s="13" customFormat="1" ht="36" customHeight="1" spans="1:4">
      <c r="A15" s="24" t="s">
        <v>22</v>
      </c>
      <c r="B15" s="25">
        <v>61</v>
      </c>
      <c r="C15" s="25">
        <v>63</v>
      </c>
      <c r="D15" s="26">
        <f t="shared" si="0"/>
        <v>873.52</v>
      </c>
    </row>
    <row r="16" s="13" customFormat="1" ht="36" customHeight="1" spans="1:4">
      <c r="A16" s="24" t="s">
        <v>23</v>
      </c>
      <c r="B16" s="25">
        <v>64</v>
      </c>
      <c r="C16" s="25">
        <v>64</v>
      </c>
      <c r="D16" s="26">
        <f t="shared" si="0"/>
        <v>916.48</v>
      </c>
    </row>
    <row r="17" s="13" customFormat="1" ht="36" customHeight="1" spans="1:4">
      <c r="A17" s="24" t="s">
        <v>24</v>
      </c>
      <c r="B17" s="25">
        <v>80</v>
      </c>
      <c r="C17" s="25">
        <v>80</v>
      </c>
      <c r="D17" s="26">
        <f t="shared" si="0"/>
        <v>1145.6</v>
      </c>
    </row>
    <row r="18" s="13" customFormat="1" ht="36" customHeight="1" spans="1:4">
      <c r="A18" s="24" t="s">
        <v>25</v>
      </c>
      <c r="B18" s="25">
        <v>74</v>
      </c>
      <c r="C18" s="25">
        <v>76</v>
      </c>
      <c r="D18" s="26">
        <f t="shared" si="0"/>
        <v>1059.68</v>
      </c>
    </row>
    <row r="19" s="14" customFormat="1" ht="36" customHeight="1" spans="1:7">
      <c r="A19" s="24" t="s">
        <v>26</v>
      </c>
      <c r="B19" s="25">
        <v>119</v>
      </c>
      <c r="C19" s="25">
        <v>121</v>
      </c>
      <c r="D19" s="26">
        <f t="shared" si="0"/>
        <v>1704.08</v>
      </c>
      <c r="E19" s="13"/>
      <c r="G19" s="13"/>
    </row>
    <row r="20" s="13" customFormat="1" ht="36" customHeight="1" spans="1:4">
      <c r="A20" s="27" t="s">
        <v>27</v>
      </c>
      <c r="B20" s="28">
        <f>SUM(B5:B19)</f>
        <v>1015</v>
      </c>
      <c r="C20" s="28">
        <f>SUM(C5:C19)</f>
        <v>1036</v>
      </c>
      <c r="D20" s="26">
        <f t="shared" si="0"/>
        <v>14534.8</v>
      </c>
    </row>
  </sheetData>
  <mergeCells count="3">
    <mergeCell ref="A2:D2"/>
    <mergeCell ref="B3:D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H19" sqref="H19"/>
    </sheetView>
  </sheetViews>
  <sheetFormatPr defaultColWidth="9" defaultRowHeight="13.5"/>
  <cols>
    <col min="4" max="4" width="16" customWidth="1"/>
    <col min="9" max="9" width="14.5" customWidth="1"/>
    <col min="11" max="11" width="27.125" customWidth="1"/>
    <col min="12" max="12" width="17.5" customWidth="1"/>
    <col min="13" max="13" width="19.25" customWidth="1"/>
  </cols>
  <sheetData>
    <row r="1" ht="35.25" spans="1:11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0.5" customHeight="1" spans="1:19">
      <c r="A2" s="3" t="s">
        <v>61</v>
      </c>
      <c r="B2" s="3" t="s">
        <v>62</v>
      </c>
      <c r="C2" s="3" t="s">
        <v>63</v>
      </c>
      <c r="D2" s="3" t="s">
        <v>64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7" t="s">
        <v>10</v>
      </c>
      <c r="K2" s="3" t="s">
        <v>70</v>
      </c>
      <c r="L2" s="3" t="s">
        <v>71</v>
      </c>
      <c r="M2" s="3" t="s">
        <v>72</v>
      </c>
      <c r="N2" s="3" t="s">
        <v>73</v>
      </c>
      <c r="O2" s="3" t="s">
        <v>74</v>
      </c>
      <c r="P2" s="3" t="s">
        <v>75</v>
      </c>
      <c r="Q2" s="3" t="s">
        <v>76</v>
      </c>
      <c r="R2" s="3" t="s">
        <v>77</v>
      </c>
      <c r="S2" s="3" t="s">
        <v>78</v>
      </c>
    </row>
    <row r="3" s="1" customFormat="1" ht="20.5" customHeight="1" spans="1:19">
      <c r="A3" s="4" t="s">
        <v>15</v>
      </c>
      <c r="B3" s="4" t="s">
        <v>79</v>
      </c>
      <c r="C3" s="4" t="s">
        <v>80</v>
      </c>
      <c r="D3" s="4" t="s">
        <v>81</v>
      </c>
      <c r="E3" s="4" t="s">
        <v>82</v>
      </c>
      <c r="F3" s="4" t="s">
        <v>7</v>
      </c>
      <c r="G3" s="4" t="s">
        <v>83</v>
      </c>
      <c r="H3" s="5">
        <v>1</v>
      </c>
      <c r="I3" s="5">
        <v>1</v>
      </c>
      <c r="J3" s="5">
        <v>9880</v>
      </c>
      <c r="K3" s="4" t="s">
        <v>84</v>
      </c>
      <c r="L3" s="4" t="s">
        <v>85</v>
      </c>
      <c r="M3" s="4" t="s">
        <v>86</v>
      </c>
      <c r="N3" s="4" t="s">
        <v>87</v>
      </c>
      <c r="O3" s="4" t="s">
        <v>83</v>
      </c>
      <c r="P3" s="4" t="s">
        <v>88</v>
      </c>
      <c r="Q3" s="4" t="s">
        <v>89</v>
      </c>
      <c r="R3" s="4" t="s">
        <v>90</v>
      </c>
      <c r="S3" s="4" t="s">
        <v>91</v>
      </c>
    </row>
    <row r="4" s="1" customFormat="1" ht="20.5" customHeight="1" spans="1:19">
      <c r="A4" s="4" t="s">
        <v>15</v>
      </c>
      <c r="B4" s="4" t="s">
        <v>92</v>
      </c>
      <c r="C4" s="4" t="s">
        <v>93</v>
      </c>
      <c r="D4" s="4" t="s">
        <v>94</v>
      </c>
      <c r="E4" s="4" t="s">
        <v>82</v>
      </c>
      <c r="F4" s="4" t="s">
        <v>7</v>
      </c>
      <c r="G4" s="4" t="s">
        <v>83</v>
      </c>
      <c r="H4" s="5">
        <v>1</v>
      </c>
      <c r="I4" s="5">
        <v>1</v>
      </c>
      <c r="J4" s="5">
        <v>8957</v>
      </c>
      <c r="K4" s="4" t="s">
        <v>95</v>
      </c>
      <c r="L4" s="4" t="s">
        <v>96</v>
      </c>
      <c r="M4" s="4" t="s">
        <v>97</v>
      </c>
      <c r="N4" s="4" t="s">
        <v>87</v>
      </c>
      <c r="O4" s="4" t="s">
        <v>83</v>
      </c>
      <c r="P4" s="4" t="s">
        <v>88</v>
      </c>
      <c r="Q4" s="4" t="s">
        <v>89</v>
      </c>
      <c r="R4" s="4" t="s">
        <v>90</v>
      </c>
      <c r="S4" s="4" t="s">
        <v>91</v>
      </c>
    </row>
    <row r="5" s="1" customFormat="1" ht="20.5" customHeight="1" spans="1:19">
      <c r="A5" s="4" t="s">
        <v>26</v>
      </c>
      <c r="B5" s="4" t="s">
        <v>98</v>
      </c>
      <c r="C5" s="4" t="s">
        <v>99</v>
      </c>
      <c r="D5" s="4" t="s">
        <v>100</v>
      </c>
      <c r="E5" s="4" t="s">
        <v>82</v>
      </c>
      <c r="F5" s="4" t="s">
        <v>7</v>
      </c>
      <c r="G5" s="4" t="s">
        <v>83</v>
      </c>
      <c r="H5" s="5">
        <v>1</v>
      </c>
      <c r="I5" s="5">
        <v>1</v>
      </c>
      <c r="J5" s="5">
        <v>8757</v>
      </c>
      <c r="K5" s="4" t="s">
        <v>101</v>
      </c>
      <c r="L5" s="4" t="s">
        <v>102</v>
      </c>
      <c r="M5" s="4" t="s">
        <v>103</v>
      </c>
      <c r="N5" s="4" t="s">
        <v>87</v>
      </c>
      <c r="O5" s="4" t="s">
        <v>83</v>
      </c>
      <c r="P5" s="4" t="s">
        <v>88</v>
      </c>
      <c r="Q5" s="4" t="s">
        <v>89</v>
      </c>
      <c r="R5" s="4" t="s">
        <v>104</v>
      </c>
      <c r="S5" s="4" t="s">
        <v>91</v>
      </c>
    </row>
    <row r="6" s="1" customFormat="1" ht="20.5" customHeight="1" spans="1:19">
      <c r="A6" s="4" t="s">
        <v>105</v>
      </c>
      <c r="B6" s="4" t="s">
        <v>106</v>
      </c>
      <c r="C6" s="4" t="s">
        <v>107</v>
      </c>
      <c r="D6" s="4" t="s">
        <v>108</v>
      </c>
      <c r="E6" s="4" t="s">
        <v>82</v>
      </c>
      <c r="F6" s="4" t="s">
        <v>7</v>
      </c>
      <c r="G6" s="4" t="s">
        <v>83</v>
      </c>
      <c r="H6" s="5">
        <v>1</v>
      </c>
      <c r="I6" s="5">
        <v>1</v>
      </c>
      <c r="J6" s="5">
        <v>8757</v>
      </c>
      <c r="K6" s="4" t="s">
        <v>109</v>
      </c>
      <c r="L6" s="4" t="s">
        <v>110</v>
      </c>
      <c r="M6" s="4" t="s">
        <v>111</v>
      </c>
      <c r="N6" s="4" t="s">
        <v>87</v>
      </c>
      <c r="O6" s="4" t="s">
        <v>83</v>
      </c>
      <c r="P6" s="4" t="s">
        <v>88</v>
      </c>
      <c r="Q6" s="4" t="s">
        <v>89</v>
      </c>
      <c r="R6" s="4" t="s">
        <v>112</v>
      </c>
      <c r="S6" s="4" t="s">
        <v>91</v>
      </c>
    </row>
    <row r="7" s="1" customFormat="1" ht="20.5" customHeight="1" spans="1:13">
      <c r="A7" s="4" t="s">
        <v>12</v>
      </c>
      <c r="B7" s="4" t="s">
        <v>113</v>
      </c>
      <c r="C7" s="4" t="s">
        <v>114</v>
      </c>
      <c r="D7" s="4" t="s">
        <v>115</v>
      </c>
      <c r="E7" s="4" t="s">
        <v>82</v>
      </c>
      <c r="F7" s="4" t="s">
        <v>7</v>
      </c>
      <c r="H7" s="4" t="s">
        <v>116</v>
      </c>
      <c r="I7" s="4" t="s">
        <v>116</v>
      </c>
      <c r="J7" s="4" t="s">
        <v>117</v>
      </c>
      <c r="K7" s="8" t="s">
        <v>118</v>
      </c>
      <c r="M7" s="4" t="s">
        <v>119</v>
      </c>
    </row>
    <row r="9" ht="35.25" spans="1:11">
      <c r="A9" s="2" t="s">
        <v>120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="1" customFormat="1" ht="20.5" customHeight="1" spans="1:19">
      <c r="A10" s="6" t="s">
        <v>20</v>
      </c>
      <c r="B10" s="6" t="s">
        <v>121</v>
      </c>
      <c r="C10" s="6" t="s">
        <v>122</v>
      </c>
      <c r="D10" s="6" t="s">
        <v>123</v>
      </c>
      <c r="E10" s="6" t="s">
        <v>83</v>
      </c>
      <c r="F10" s="6" t="s">
        <v>82</v>
      </c>
      <c r="G10" s="6" t="s">
        <v>6</v>
      </c>
      <c r="H10" s="6" t="s">
        <v>124</v>
      </c>
      <c r="I10" s="9">
        <v>1</v>
      </c>
      <c r="J10" s="9">
        <v>12000</v>
      </c>
      <c r="K10" s="6" t="s">
        <v>125</v>
      </c>
      <c r="L10" s="6" t="s">
        <v>126</v>
      </c>
      <c r="M10" s="6" t="s">
        <v>83</v>
      </c>
      <c r="N10" s="6" t="s">
        <v>87</v>
      </c>
      <c r="O10" s="6" t="s">
        <v>83</v>
      </c>
      <c r="P10" s="6" t="s">
        <v>88</v>
      </c>
      <c r="Q10" s="6" t="s">
        <v>89</v>
      </c>
      <c r="R10" s="6" t="s">
        <v>127</v>
      </c>
      <c r="S10" s="10" t="s">
        <v>91</v>
      </c>
    </row>
    <row r="11" s="1" customFormat="1" ht="20.5" customHeight="1" spans="1:19">
      <c r="A11" s="4" t="s">
        <v>26</v>
      </c>
      <c r="B11" s="4" t="s">
        <v>128</v>
      </c>
      <c r="C11" s="4" t="s">
        <v>129</v>
      </c>
      <c r="D11" s="4" t="s">
        <v>115</v>
      </c>
      <c r="E11" s="4" t="s">
        <v>83</v>
      </c>
      <c r="F11" s="4" t="s">
        <v>82</v>
      </c>
      <c r="G11" s="4" t="s">
        <v>6</v>
      </c>
      <c r="H11" s="4" t="s">
        <v>130</v>
      </c>
      <c r="I11" s="5">
        <v>1</v>
      </c>
      <c r="J11" s="5">
        <v>12000</v>
      </c>
      <c r="K11" s="4" t="s">
        <v>131</v>
      </c>
      <c r="L11" s="4" t="s">
        <v>132</v>
      </c>
      <c r="M11" s="4" t="s">
        <v>133</v>
      </c>
      <c r="N11" s="4" t="s">
        <v>87</v>
      </c>
      <c r="O11" s="4" t="s">
        <v>83</v>
      </c>
      <c r="P11" s="4" t="s">
        <v>88</v>
      </c>
      <c r="Q11" s="4" t="s">
        <v>89</v>
      </c>
      <c r="R11" s="4" t="s">
        <v>104</v>
      </c>
      <c r="S11" s="4" t="s">
        <v>91</v>
      </c>
    </row>
    <row r="12" spans="10:10">
      <c r="J12">
        <f>SUM(J10:J11)</f>
        <v>24000</v>
      </c>
    </row>
  </sheetData>
  <sortState ref="A3:S7">
    <sortCondition ref="H7"/>
  </sortState>
  <mergeCells count="2">
    <mergeCell ref="A1:K1"/>
    <mergeCell ref="A9:K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2025-03-13T04:07:05Z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11EA4B971CC4497EA01362E69F6EC37B_12</vt:lpwstr>
  </property>
</Properties>
</file>