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<sst xmlns="http://schemas.openxmlformats.org/spreadsheetml/2006/main" count="33" uniqueCount="27">
  <si>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附件：</t>
  </si>
  <si>
    <r>
      <rPr>
        <sz val="18"/>
        <color theme="1"/>
        <rFont val="方正小标宋简体"/>
        <charset val="134"/>
      </rPr>
      <t xml:space="preserve">2024年12月80周岁以上老年人高龄津贴、经济困难失能老人生活补贴资金发放汇总表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</si>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</sst>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N14" sqref="N14"/>
    </sheetView>
  </sheetViews>
  <sheetFormatPr defaultColWidth="9" defaultRowHeight="14.25"/>
  <cols>
    <col min="1" max="1" width="16.816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297</v>
      </c>
      <c r="C5" s="10">
        <f>B5*70</f>
        <v>20790</v>
      </c>
      <c r="D5" s="11">
        <v>29</v>
      </c>
      <c r="E5" s="11">
        <f>D5*70</f>
        <v>2030</v>
      </c>
      <c r="F5" s="12">
        <v>1</v>
      </c>
      <c r="G5" s="13">
        <f>F5*100</f>
        <v>100</v>
      </c>
      <c r="H5" s="11">
        <v>1</v>
      </c>
      <c r="I5" s="11">
        <f>H5*300</f>
        <v>300</v>
      </c>
      <c r="J5" s="11">
        <f>B5+D5+F5+H5</f>
        <v>328</v>
      </c>
      <c r="K5" s="11">
        <f>C5+E5+G5+I5</f>
        <v>23220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267</v>
      </c>
      <c r="C6" s="10">
        <f t="shared" ref="C6:C20" si="0">B6*70</f>
        <v>18690</v>
      </c>
      <c r="D6" s="13">
        <v>14</v>
      </c>
      <c r="E6" s="11">
        <f t="shared" ref="E6:E20" si="1">D6*70</f>
        <v>980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282</v>
      </c>
      <c r="K6" s="11">
        <f t="shared" ref="K6:K20" si="4">C6+E6+G6+I6</f>
        <v>19770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320</v>
      </c>
      <c r="C7" s="10">
        <f t="shared" si="0"/>
        <v>22400</v>
      </c>
      <c r="D7" s="14">
        <v>45</v>
      </c>
      <c r="E7" s="11">
        <f t="shared" si="1"/>
        <v>3150</v>
      </c>
      <c r="F7" s="12"/>
      <c r="G7" s="13"/>
      <c r="H7" s="11"/>
      <c r="I7" s="11"/>
      <c r="J7" s="11">
        <f t="shared" si="3"/>
        <v>365</v>
      </c>
      <c r="K7" s="11">
        <f t="shared" si="4"/>
        <v>25550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213</v>
      </c>
      <c r="C8" s="10">
        <f t="shared" si="0"/>
        <v>14910</v>
      </c>
      <c r="D8" s="11">
        <v>22</v>
      </c>
      <c r="E8" s="11">
        <f t="shared" si="1"/>
        <v>1540</v>
      </c>
      <c r="F8" s="12">
        <v>1</v>
      </c>
      <c r="G8" s="13">
        <f t="shared" si="2"/>
        <v>100</v>
      </c>
      <c r="H8" s="11"/>
      <c r="I8" s="11"/>
      <c r="J8" s="11">
        <f t="shared" si="3"/>
        <v>236</v>
      </c>
      <c r="K8" s="11">
        <f t="shared" si="4"/>
        <v>16550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149</v>
      </c>
      <c r="C9" s="10">
        <f t="shared" si="0"/>
        <v>10430</v>
      </c>
      <c r="D9" s="11">
        <v>12</v>
      </c>
      <c r="E9" s="11">
        <f t="shared" si="1"/>
        <v>840</v>
      </c>
      <c r="F9" s="12"/>
      <c r="G9" s="13"/>
      <c r="H9" s="11"/>
      <c r="I9" s="11"/>
      <c r="J9" s="11">
        <f t="shared" si="3"/>
        <v>161</v>
      </c>
      <c r="K9" s="11">
        <f t="shared" si="4"/>
        <v>11270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202</v>
      </c>
      <c r="C10" s="10">
        <f t="shared" si="0"/>
        <v>14140</v>
      </c>
      <c r="D10" s="11">
        <v>16</v>
      </c>
      <c r="E10" s="11">
        <f t="shared" si="1"/>
        <v>1120</v>
      </c>
      <c r="F10" s="12"/>
      <c r="G10" s="13"/>
      <c r="H10" s="11"/>
      <c r="I10" s="11"/>
      <c r="J10" s="11">
        <f t="shared" si="3"/>
        <v>218</v>
      </c>
      <c r="K10" s="11">
        <f t="shared" si="4"/>
        <v>15260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227</v>
      </c>
      <c r="C11" s="10">
        <f t="shared" si="0"/>
        <v>15890</v>
      </c>
      <c r="D11" s="11">
        <v>38</v>
      </c>
      <c r="E11" s="11">
        <f t="shared" si="1"/>
        <v>2660</v>
      </c>
      <c r="F11" s="12"/>
      <c r="G11" s="13"/>
      <c r="H11" s="11"/>
      <c r="I11" s="11"/>
      <c r="J11" s="11">
        <f t="shared" si="3"/>
        <v>265</v>
      </c>
      <c r="K11" s="11">
        <f t="shared" si="4"/>
        <v>18550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952</v>
      </c>
      <c r="C12" s="10">
        <f t="shared" si="0"/>
        <v>66640</v>
      </c>
      <c r="D12" s="15">
        <v>102</v>
      </c>
      <c r="E12" s="11">
        <f t="shared" si="1"/>
        <v>7140</v>
      </c>
      <c r="F12" s="12">
        <v>5</v>
      </c>
      <c r="G12" s="13">
        <f t="shared" si="2"/>
        <v>500</v>
      </c>
      <c r="H12" s="11">
        <v>5</v>
      </c>
      <c r="I12" s="11">
        <f>H12*300</f>
        <v>1500</v>
      </c>
      <c r="J12" s="11">
        <f t="shared" si="3"/>
        <v>1064</v>
      </c>
      <c r="K12" s="11">
        <f t="shared" si="4"/>
        <v>75780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269</v>
      </c>
      <c r="C13" s="10">
        <f t="shared" si="0"/>
        <v>18830</v>
      </c>
      <c r="D13" s="11">
        <v>13</v>
      </c>
      <c r="E13" s="11">
        <f t="shared" si="1"/>
        <v>910</v>
      </c>
      <c r="F13" s="12"/>
      <c r="G13" s="13"/>
      <c r="H13" s="11"/>
      <c r="I13" s="11"/>
      <c r="J13" s="11">
        <f t="shared" si="3"/>
        <v>282</v>
      </c>
      <c r="K13" s="11">
        <f t="shared" si="4"/>
        <v>19740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311</v>
      </c>
      <c r="C14" s="10">
        <f t="shared" si="0"/>
        <v>21770</v>
      </c>
      <c r="D14" s="11">
        <v>29</v>
      </c>
      <c r="E14" s="11">
        <f t="shared" si="1"/>
        <v>2030</v>
      </c>
      <c r="F14" s="12"/>
      <c r="G14" s="13"/>
      <c r="H14" s="11"/>
      <c r="I14" s="11"/>
      <c r="J14" s="11">
        <f t="shared" si="3"/>
        <v>340</v>
      </c>
      <c r="K14" s="11">
        <f t="shared" si="4"/>
        <v>23800</v>
      </c>
    </row>
    <row r="15" s="2" customFormat="1" ht="23" customHeight="1" spans="1:16377">
      <c r="A15" s="8" t="s">
        <v>21</v>
      </c>
      <c r="B15" s="9">
        <v>289</v>
      </c>
      <c r="C15" s="10">
        <f t="shared" si="0"/>
        <v>20230</v>
      </c>
      <c r="D15" s="11">
        <v>38</v>
      </c>
      <c r="E15" s="11">
        <f t="shared" si="1"/>
        <v>2660</v>
      </c>
      <c r="F15" s="12">
        <v>9</v>
      </c>
      <c r="G15" s="13">
        <f t="shared" si="2"/>
        <v>900</v>
      </c>
      <c r="H15" s="11"/>
      <c r="I15" s="11"/>
      <c r="J15" s="11">
        <f t="shared" si="3"/>
        <v>336</v>
      </c>
      <c r="K15" s="11">
        <f t="shared" si="4"/>
        <v>23790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104</v>
      </c>
      <c r="C16" s="10">
        <f t="shared" si="0"/>
        <v>7280</v>
      </c>
      <c r="D16" s="11">
        <v>23</v>
      </c>
      <c r="E16" s="11">
        <f t="shared" si="1"/>
        <v>1610</v>
      </c>
      <c r="F16" s="12"/>
      <c r="G16" s="13"/>
      <c r="H16" s="11"/>
      <c r="I16" s="11"/>
      <c r="J16" s="11">
        <f t="shared" si="3"/>
        <v>127</v>
      </c>
      <c r="K16" s="11">
        <f t="shared" si="4"/>
        <v>8890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251</v>
      </c>
      <c r="C17" s="10">
        <f t="shared" si="0"/>
        <v>17570</v>
      </c>
      <c r="D17" s="11">
        <v>17</v>
      </c>
      <c r="E17" s="11">
        <f t="shared" si="1"/>
        <v>1190</v>
      </c>
      <c r="F17" s="12">
        <v>2</v>
      </c>
      <c r="G17" s="13">
        <f t="shared" si="2"/>
        <v>200</v>
      </c>
      <c r="H17" s="11"/>
      <c r="I17" s="11"/>
      <c r="J17" s="11">
        <f t="shared" si="3"/>
        <v>270</v>
      </c>
      <c r="K17" s="11">
        <f t="shared" si="4"/>
        <v>18960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265</v>
      </c>
      <c r="C18" s="10">
        <f t="shared" si="0"/>
        <v>18550</v>
      </c>
      <c r="D18" s="11">
        <v>43</v>
      </c>
      <c r="E18" s="11">
        <f t="shared" si="1"/>
        <v>3010</v>
      </c>
      <c r="F18" s="12"/>
      <c r="G18" s="13"/>
      <c r="H18" s="11"/>
      <c r="I18" s="11"/>
      <c r="J18" s="11">
        <f t="shared" si="3"/>
        <v>308</v>
      </c>
      <c r="K18" s="11">
        <f t="shared" si="4"/>
        <v>21560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231</v>
      </c>
      <c r="C19" s="10">
        <f t="shared" si="0"/>
        <v>16170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246</v>
      </c>
      <c r="K19" s="11">
        <f t="shared" si="4"/>
        <v>17510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4347</v>
      </c>
      <c r="C20" s="10">
        <f t="shared" si="0"/>
        <v>304290</v>
      </c>
      <c r="D20" s="11">
        <f>SUM(D5:D19)</f>
        <v>453</v>
      </c>
      <c r="E20" s="11">
        <f t="shared" si="1"/>
        <v>31710</v>
      </c>
      <c r="F20" s="11">
        <f>SUM(F5:F19)</f>
        <v>21</v>
      </c>
      <c r="G20" s="13">
        <f t="shared" si="2"/>
        <v>2100</v>
      </c>
      <c r="H20" s="11">
        <f>SUM(H5:H19)</f>
        <v>7</v>
      </c>
      <c r="I20" s="11">
        <f>H20*300</f>
        <v>2100</v>
      </c>
      <c r="J20" s="11">
        <f t="shared" si="3"/>
        <v>4828</v>
      </c>
      <c r="K20" s="11">
        <f t="shared" si="4"/>
        <v>340200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747916666666667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2024-12-02T07:59:55Z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1193DFC88DAA4AE99E40910ED5E9447E_13</vt:lpwstr>
  </property>
</Properties>
</file>