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<sst xmlns="http://schemas.openxmlformats.org/spreadsheetml/2006/main" count="171" uniqueCount="84">
  <si>
    <t>附件1：</t>
  </si>
  <si>
    <t>柳林县城市特困对象2024年4月供养金汇总表</t>
  </si>
  <si>
    <t>居委
乡镇</t>
  </si>
  <si>
    <t>户数</t>
  </si>
  <si>
    <t>人数</t>
  </si>
  <si>
    <t>4月
发放金额</t>
  </si>
  <si>
    <t>集中供养</t>
  </si>
  <si>
    <t>分散供养</t>
  </si>
  <si>
    <t>总保障
金额</t>
  </si>
  <si>
    <t>埋葬费</t>
  </si>
  <si>
    <t>月保障
金额</t>
  </si>
  <si>
    <t>西街</t>
  </si>
  <si>
    <t>中街</t>
  </si>
  <si>
    <t>东街</t>
  </si>
  <si>
    <t>城区</t>
  </si>
  <si>
    <t>城东</t>
  </si>
  <si>
    <t>本级</t>
  </si>
  <si>
    <t>李家湾乡</t>
  </si>
  <si>
    <t>成家庄镇</t>
  </si>
  <si>
    <t>孟门镇</t>
  </si>
  <si>
    <t>穆村镇</t>
  </si>
  <si>
    <t>金家庄镇</t>
  </si>
  <si>
    <t>石西乡</t>
  </si>
  <si>
    <t>留誉镇</t>
  </si>
  <si>
    <t>庄上镇</t>
  </si>
  <si>
    <t>高家沟乡</t>
  </si>
  <si>
    <t>三交镇</t>
  </si>
  <si>
    <t>王家沟乡</t>
  </si>
  <si>
    <t>贾家垣乡</t>
  </si>
  <si>
    <t>陈家湾镇</t>
  </si>
  <si>
    <t>薛村镇</t>
  </si>
  <si>
    <t>合计</t>
  </si>
  <si>
    <t>附件2：</t>
  </si>
  <si>
    <t>柳林县农村特困对象2024年4月供养金汇总表</t>
  </si>
  <si>
    <t>总
户
数</t>
  </si>
  <si>
    <t>总
人
数</t>
  </si>
  <si>
    <t>4月
供养金</t>
  </si>
  <si>
    <t>4月
保障金额</t>
  </si>
  <si>
    <t>柳林镇</t>
  </si>
  <si>
    <t>附件3：</t>
  </si>
  <si>
    <t>柳林县各敬老院2024年4月供养金汇总表</t>
  </si>
  <si>
    <t>敬老院名称
（开户名）</t>
  </si>
  <si>
    <t>信用社账号</t>
  </si>
  <si>
    <t>入住乡镇</t>
  </si>
  <si>
    <t>入住
户数</t>
  </si>
  <si>
    <t>入住
人数</t>
  </si>
  <si>
    <t>柳林县柳林镇中心敬老院</t>
  </si>
  <si>
    <t>561111010300000006660</t>
  </si>
  <si>
    <t>小计</t>
  </si>
  <si>
    <t>柳林县高家沟中心敬老院</t>
  </si>
  <si>
    <t>561151010300000027382</t>
  </si>
  <si>
    <t>柳林县金家庄中心敬老院</t>
  </si>
  <si>
    <t>561171010300000001238</t>
  </si>
  <si>
    <t>柳林县王家沟中心敬老院</t>
  </si>
  <si>
    <t>561221010300000002795</t>
  </si>
  <si>
    <t>附件4：</t>
  </si>
  <si>
    <t>农村特困对象2023年4月电价补贴汇总表</t>
  </si>
  <si>
    <t xml:space="preserve">
乡镇</t>
  </si>
  <si>
    <t>分散供养（7.16/户）</t>
  </si>
  <si>
    <t>备注</t>
  </si>
  <si>
    <t>4月
电价补贴</t>
  </si>
  <si>
    <t>2024年4月城乡特困核减花名</t>
  </si>
  <si>
    <t>王家也村委会</t>
  </si>
  <si>
    <t>薛昌花</t>
  </si>
  <si>
    <t>14**************1X</t>
  </si>
  <si>
    <t>农村特困</t>
  </si>
  <si>
    <t>8590</t>
  </si>
  <si>
    <t>柳林县孟门镇王家也村委会</t>
  </si>
  <si>
    <t>15534314598</t>
  </si>
  <si>
    <t>6230515610002128727</t>
  </si>
  <si>
    <t>202312</t>
  </si>
  <si>
    <t/>
  </si>
  <si>
    <t>正常</t>
  </si>
  <si>
    <t>复查</t>
  </si>
  <si>
    <t>141125107999</t>
  </si>
  <si>
    <t>否</t>
  </si>
  <si>
    <t>圪垛村委会</t>
  </si>
  <si>
    <t>高新平</t>
  </si>
  <si>
    <t>14**************38</t>
  </si>
  <si>
    <t>9480</t>
  </si>
  <si>
    <t>柳林县李家湾乡圪垛村委会</t>
  </si>
  <si>
    <t>15135801152</t>
  </si>
  <si>
    <t>6230515610000790684</t>
  </si>
  <si>
    <t>141125200999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</si>
</sst>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6">
    <font>
      <sz val="11"/>
      <color theme="1"/>
      <name val="宋体"/>
      <charset val="134"/>
      <scheme val="minor"/>
    </font>
    <font>
      <sz val="10"/>
      <name val="Arial"/>
      <charset val="0"/>
    </font>
    <font>
      <sz val="28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黑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0">
      <alignment vertical="center"/>
    </xf>
    <xf numFmtId="0" fontId="5" fillId="0" borderId="0"/>
  </cellStyleXfs>
  <cellXfs count="53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/>
    </xf>
    <xf numFmtId="176" fontId="7" fillId="0" borderId="2" xfId="0" applyNumberFormat="1" applyFont="1" applyFill="1" applyBorder="1" applyAlignment="1" applyProtection="1">
      <alignment horizontal="center" vertical="center"/>
    </xf>
    <xf numFmtId="176" fontId="7" fillId="0" borderId="2" xfId="0" applyNumberFormat="1" applyFont="1" applyFill="1" applyBorder="1" applyAlignment="1" applyProtection="1">
      <alignment horizontal="center" vertical="center" wrapText="1"/>
    </xf>
    <xf numFmtId="49" fontId="9" fillId="0" borderId="2" xfId="49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49" fontId="9" fillId="0" borderId="2" xfId="49" applyNumberFormat="1" applyFont="1" applyFill="1" applyBorder="1" applyAlignment="1" applyProtection="1">
      <alignment horizontal="center" vertical="center" shrinkToFit="1"/>
    </xf>
    <xf numFmtId="0" fontId="9" fillId="0" borderId="2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50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176" fontId="10" fillId="2" borderId="3" xfId="0" applyNumberFormat="1" applyFont="1" applyFill="1" applyBorder="1" applyAlignment="1">
      <alignment horizontal="center" vertical="center" wrapText="1"/>
    </xf>
    <xf numFmtId="177" fontId="10" fillId="2" borderId="1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wrapText="1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 applyProtection="1">
      <alignment horizontal="center" vertical="center" shrinkToFit="1"/>
    </xf>
    <xf numFmtId="177" fontId="9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Alignment="1">
      <alignment horizontal="center" vertical="center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5"/>
  <sheetViews>
    <sheetView workbookViewId="0">
      <selection activeCell="P9" sqref="P9"/>
    </sheetView>
  </sheetViews>
  <sheetFormatPr defaultColWidth="9" defaultRowHeight="27" customHeight="1"/>
  <cols>
    <col min="1" max="1" width="9.875" style="8" customWidth="1"/>
    <col min="2" max="2" width="7" style="8" customWidth="1"/>
    <col min="3" max="3" width="5.875" style="8" customWidth="1"/>
    <col min="4" max="4" width="11.875" style="8" customWidth="1"/>
    <col min="5" max="6" width="6.625" style="8" customWidth="1"/>
    <col min="7" max="7" width="10" style="8" customWidth="1"/>
    <col min="8" max="9" width="6.625" style="8" customWidth="1"/>
    <col min="10" max="10" width="7.68333333333333" style="8" customWidth="1"/>
    <col min="11" max="11" width="9.60833333333333" style="8" customWidth="1"/>
    <col min="12" max="248" width="9" style="8"/>
    <col min="249" max="255" width="9" style="42"/>
    <col min="256" max="16384" width="9" style="41"/>
  </cols>
  <sheetData>
    <row r="1" s="41" customFormat="1" ht="22" customHeight="1" spans="1:255">
      <c r="A1" s="10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42"/>
      <c r="IP1" s="42"/>
      <c r="IQ1" s="42"/>
      <c r="IR1" s="42"/>
      <c r="IS1" s="42"/>
      <c r="IT1" s="42"/>
      <c r="IU1" s="42"/>
    </row>
    <row r="2" s="42" customFormat="1" ht="35" customHeight="1" spans="1:1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="43" customFormat="1" ht="25" customHeight="1" spans="1:1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/>
      <c r="G3" s="13"/>
      <c r="H3" s="13" t="s">
        <v>7</v>
      </c>
      <c r="I3" s="13"/>
      <c r="J3" s="13"/>
      <c r="K3" s="13"/>
    </row>
    <row r="4" s="6" customFormat="1" ht="33" customHeight="1" spans="1:248">
      <c r="A4" s="12"/>
      <c r="B4" s="12"/>
      <c r="C4" s="12"/>
      <c r="D4" s="12"/>
      <c r="E4" s="12" t="s">
        <v>3</v>
      </c>
      <c r="F4" s="12" t="s">
        <v>4</v>
      </c>
      <c r="G4" s="12" t="s">
        <v>8</v>
      </c>
      <c r="H4" s="12" t="s">
        <v>3</v>
      </c>
      <c r="I4" s="12" t="s">
        <v>4</v>
      </c>
      <c r="J4" s="12" t="s">
        <v>9</v>
      </c>
      <c r="K4" s="12" t="s">
        <v>10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</row>
    <row r="5" s="41" customFormat="1" ht="29" customHeight="1" spans="1:243">
      <c r="A5" s="46" t="s">
        <v>11</v>
      </c>
      <c r="B5" s="47">
        <v>5</v>
      </c>
      <c r="C5" s="48">
        <v>5</v>
      </c>
      <c r="D5" s="49">
        <f t="shared" ref="D5:D25" si="0">K5+J5+G5</f>
        <v>5435</v>
      </c>
      <c r="E5" s="49">
        <v>1</v>
      </c>
      <c r="F5" s="49">
        <v>1</v>
      </c>
      <c r="G5" s="50">
        <v>1167</v>
      </c>
      <c r="H5" s="49">
        <v>4</v>
      </c>
      <c r="I5" s="49">
        <v>4</v>
      </c>
      <c r="J5" s="49">
        <v>0</v>
      </c>
      <c r="K5" s="49">
        <v>4268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</row>
    <row r="6" s="41" customFormat="1" ht="29" customHeight="1" spans="1:243">
      <c r="A6" s="46" t="s">
        <v>12</v>
      </c>
      <c r="B6" s="47">
        <v>7</v>
      </c>
      <c r="C6" s="48">
        <v>7</v>
      </c>
      <c r="D6" s="49">
        <f t="shared" si="0"/>
        <v>9136</v>
      </c>
      <c r="E6" s="49">
        <v>0</v>
      </c>
      <c r="F6" s="49">
        <v>0</v>
      </c>
      <c r="G6" s="33">
        <v>0</v>
      </c>
      <c r="H6" s="49">
        <v>8</v>
      </c>
      <c r="I6" s="49">
        <v>8</v>
      </c>
      <c r="J6" s="49">
        <v>0</v>
      </c>
      <c r="K6" s="49">
        <v>9136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</row>
    <row r="7" s="41" customFormat="1" ht="29" customHeight="1" spans="1:243">
      <c r="A7" s="46" t="s">
        <v>13</v>
      </c>
      <c r="B7" s="47">
        <v>10</v>
      </c>
      <c r="C7" s="48">
        <v>11</v>
      </c>
      <c r="D7" s="49">
        <f t="shared" si="0"/>
        <v>13737</v>
      </c>
      <c r="E7" s="49">
        <v>3</v>
      </c>
      <c r="F7" s="49">
        <v>3</v>
      </c>
      <c r="G7" s="33">
        <v>4601</v>
      </c>
      <c r="H7" s="49">
        <v>7</v>
      </c>
      <c r="I7" s="49">
        <v>8</v>
      </c>
      <c r="J7" s="49">
        <v>0</v>
      </c>
      <c r="K7" s="49">
        <v>9136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</row>
    <row r="8" s="41" customFormat="1" ht="29" customHeight="1" spans="1:243">
      <c r="A8" s="46" t="s">
        <v>14</v>
      </c>
      <c r="B8" s="47">
        <v>1</v>
      </c>
      <c r="C8" s="48">
        <v>1</v>
      </c>
      <c r="D8" s="49">
        <f t="shared" si="0"/>
        <v>1067</v>
      </c>
      <c r="E8" s="49">
        <v>0</v>
      </c>
      <c r="F8" s="49">
        <v>0</v>
      </c>
      <c r="G8" s="33">
        <v>0</v>
      </c>
      <c r="H8" s="49">
        <v>1</v>
      </c>
      <c r="I8" s="49">
        <v>1</v>
      </c>
      <c r="J8" s="49">
        <v>0</v>
      </c>
      <c r="K8" s="49">
        <v>1067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</row>
    <row r="9" s="41" customFormat="1" ht="29" customHeight="1" spans="1:243">
      <c r="A9" s="46" t="s">
        <v>15</v>
      </c>
      <c r="B9" s="47">
        <v>1</v>
      </c>
      <c r="C9" s="48">
        <v>1</v>
      </c>
      <c r="D9" s="49">
        <f t="shared" si="0"/>
        <v>1067</v>
      </c>
      <c r="E9" s="49">
        <v>0</v>
      </c>
      <c r="F9" s="49">
        <v>0</v>
      </c>
      <c r="G9" s="33">
        <v>0</v>
      </c>
      <c r="H9" s="49">
        <v>1</v>
      </c>
      <c r="I9" s="49">
        <v>1</v>
      </c>
      <c r="J9" s="49">
        <v>0</v>
      </c>
      <c r="K9" s="49">
        <v>1067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</row>
    <row r="10" s="41" customFormat="1" ht="29" customHeight="1" spans="1:243">
      <c r="A10" s="46" t="s">
        <v>16</v>
      </c>
      <c r="B10" s="47">
        <v>1</v>
      </c>
      <c r="C10" s="48">
        <v>1</v>
      </c>
      <c r="D10" s="49">
        <f t="shared" si="0"/>
        <v>1167</v>
      </c>
      <c r="E10" s="49">
        <v>0</v>
      </c>
      <c r="F10" s="49">
        <v>0</v>
      </c>
      <c r="G10" s="33">
        <v>0</v>
      </c>
      <c r="H10" s="49">
        <v>1</v>
      </c>
      <c r="I10" s="49">
        <v>1</v>
      </c>
      <c r="J10" s="49">
        <v>0</v>
      </c>
      <c r="K10" s="49">
        <v>1167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</row>
    <row r="11" s="41" customFormat="1" ht="29" customHeight="1" spans="1:243">
      <c r="A11" s="46" t="s">
        <v>17</v>
      </c>
      <c r="B11" s="47">
        <v>3</v>
      </c>
      <c r="C11" s="48">
        <v>3</v>
      </c>
      <c r="D11" s="49">
        <f t="shared" si="0"/>
        <v>3401</v>
      </c>
      <c r="E11" s="49">
        <v>0</v>
      </c>
      <c r="F11" s="49">
        <v>0</v>
      </c>
      <c r="G11" s="33">
        <v>0</v>
      </c>
      <c r="H11" s="49">
        <v>3</v>
      </c>
      <c r="I11" s="49">
        <v>3</v>
      </c>
      <c r="J11" s="49">
        <v>0</v>
      </c>
      <c r="K11" s="49">
        <v>3401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</row>
    <row r="12" s="41" customFormat="1" ht="29" customHeight="1" spans="1:246">
      <c r="A12" s="46" t="s">
        <v>18</v>
      </c>
      <c r="B12" s="47">
        <v>0</v>
      </c>
      <c r="C12" s="48">
        <v>0</v>
      </c>
      <c r="D12" s="49">
        <f t="shared" si="0"/>
        <v>0</v>
      </c>
      <c r="E12" s="49">
        <v>0</v>
      </c>
      <c r="F12" s="49">
        <v>0</v>
      </c>
      <c r="G12" s="33">
        <v>0</v>
      </c>
      <c r="H12" s="49">
        <v>0</v>
      </c>
      <c r="I12" s="49">
        <v>0</v>
      </c>
      <c r="J12" s="49">
        <v>0</v>
      </c>
      <c r="K12" s="49">
        <v>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</row>
    <row r="13" s="41" customFormat="1" ht="29" customHeight="1" spans="1:248">
      <c r="A13" s="46" t="s">
        <v>19</v>
      </c>
      <c r="B13" s="47">
        <v>0</v>
      </c>
      <c r="C13" s="48">
        <v>0</v>
      </c>
      <c r="D13" s="49">
        <f t="shared" si="0"/>
        <v>0</v>
      </c>
      <c r="E13" s="49">
        <v>0</v>
      </c>
      <c r="F13" s="49">
        <v>0</v>
      </c>
      <c r="G13" s="33">
        <v>0</v>
      </c>
      <c r="H13" s="49">
        <v>0</v>
      </c>
      <c r="I13" s="49">
        <v>0</v>
      </c>
      <c r="J13" s="49">
        <v>0</v>
      </c>
      <c r="K13" s="49">
        <v>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</row>
    <row r="14" s="41" customFormat="1" ht="29" customHeight="1" spans="1:248">
      <c r="A14" s="46" t="s">
        <v>20</v>
      </c>
      <c r="B14" s="47">
        <v>4</v>
      </c>
      <c r="C14" s="48">
        <v>4</v>
      </c>
      <c r="D14" s="49">
        <f t="shared" si="0"/>
        <v>2134</v>
      </c>
      <c r="E14" s="49">
        <v>0</v>
      </c>
      <c r="F14" s="49">
        <v>0</v>
      </c>
      <c r="G14" s="33">
        <v>0</v>
      </c>
      <c r="H14" s="49">
        <v>2</v>
      </c>
      <c r="I14" s="49">
        <v>2</v>
      </c>
      <c r="J14" s="49">
        <v>0</v>
      </c>
      <c r="K14" s="49">
        <v>2134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</row>
    <row r="15" s="41" customFormat="1" ht="29" customHeight="1" spans="1:248">
      <c r="A15" s="46" t="s">
        <v>21</v>
      </c>
      <c r="B15" s="47">
        <v>1</v>
      </c>
      <c r="C15" s="48">
        <v>1</v>
      </c>
      <c r="D15" s="49">
        <f t="shared" si="0"/>
        <v>1267</v>
      </c>
      <c r="E15" s="49">
        <v>0</v>
      </c>
      <c r="F15" s="49">
        <v>0</v>
      </c>
      <c r="G15" s="33">
        <v>0</v>
      </c>
      <c r="H15" s="49">
        <v>1</v>
      </c>
      <c r="I15" s="49">
        <v>1</v>
      </c>
      <c r="J15" s="49">
        <v>0</v>
      </c>
      <c r="K15" s="49">
        <v>1267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</row>
    <row r="16" s="41" customFormat="1" ht="29" customHeight="1" spans="1:248">
      <c r="A16" s="46" t="s">
        <v>22</v>
      </c>
      <c r="B16" s="47">
        <v>0</v>
      </c>
      <c r="C16" s="48">
        <v>0</v>
      </c>
      <c r="D16" s="49">
        <f t="shared" si="0"/>
        <v>0</v>
      </c>
      <c r="E16" s="49">
        <v>0</v>
      </c>
      <c r="F16" s="49">
        <v>0</v>
      </c>
      <c r="G16" s="33">
        <v>0</v>
      </c>
      <c r="H16" s="49">
        <v>0</v>
      </c>
      <c r="I16" s="49">
        <v>0</v>
      </c>
      <c r="J16" s="49">
        <v>0</v>
      </c>
      <c r="K16" s="49">
        <v>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</row>
    <row r="17" s="41" customFormat="1" ht="29" customHeight="1" spans="1:248">
      <c r="A17" s="46" t="s">
        <v>23</v>
      </c>
      <c r="B17" s="47">
        <v>1</v>
      </c>
      <c r="C17" s="48">
        <v>1</v>
      </c>
      <c r="D17" s="49">
        <f t="shared" si="0"/>
        <v>1267</v>
      </c>
      <c r="E17" s="49">
        <v>0</v>
      </c>
      <c r="F17" s="49">
        <v>0</v>
      </c>
      <c r="G17" s="33">
        <v>0</v>
      </c>
      <c r="H17" s="49">
        <v>1</v>
      </c>
      <c r="I17" s="49">
        <v>1</v>
      </c>
      <c r="J17" s="49">
        <v>0</v>
      </c>
      <c r="K17" s="49">
        <v>1267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</row>
    <row r="18" s="41" customFormat="1" ht="29" customHeight="1" spans="1:248">
      <c r="A18" s="46" t="s">
        <v>24</v>
      </c>
      <c r="B18" s="47">
        <v>0</v>
      </c>
      <c r="C18" s="48">
        <v>0</v>
      </c>
      <c r="D18" s="49">
        <f t="shared" si="0"/>
        <v>0</v>
      </c>
      <c r="E18" s="49">
        <v>0</v>
      </c>
      <c r="F18" s="49">
        <v>0</v>
      </c>
      <c r="G18" s="33">
        <v>0</v>
      </c>
      <c r="H18" s="49">
        <v>0</v>
      </c>
      <c r="I18" s="49">
        <v>0</v>
      </c>
      <c r="J18" s="49">
        <v>0</v>
      </c>
      <c r="K18" s="49">
        <v>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</row>
    <row r="19" s="41" customFormat="1" ht="29" customHeight="1" spans="1:248">
      <c r="A19" s="46" t="s">
        <v>25</v>
      </c>
      <c r="B19" s="47">
        <v>0</v>
      </c>
      <c r="C19" s="48">
        <v>0</v>
      </c>
      <c r="D19" s="49">
        <f t="shared" si="0"/>
        <v>0</v>
      </c>
      <c r="E19" s="49">
        <v>0</v>
      </c>
      <c r="F19" s="49">
        <v>0</v>
      </c>
      <c r="G19" s="33">
        <v>0</v>
      </c>
      <c r="H19" s="49">
        <v>0</v>
      </c>
      <c r="I19" s="49">
        <v>0</v>
      </c>
      <c r="J19" s="49">
        <v>0</v>
      </c>
      <c r="K19" s="49"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</row>
    <row r="20" s="41" customFormat="1" ht="29" customHeight="1" spans="1:248">
      <c r="A20" s="46" t="s">
        <v>26</v>
      </c>
      <c r="B20" s="47">
        <v>0</v>
      </c>
      <c r="C20" s="48">
        <v>0</v>
      </c>
      <c r="D20" s="49">
        <f t="shared" si="0"/>
        <v>0</v>
      </c>
      <c r="E20" s="49">
        <v>0</v>
      </c>
      <c r="F20" s="49">
        <v>0</v>
      </c>
      <c r="G20" s="33">
        <v>0</v>
      </c>
      <c r="H20" s="49">
        <v>0</v>
      </c>
      <c r="I20" s="49">
        <v>0</v>
      </c>
      <c r="J20" s="49">
        <v>0</v>
      </c>
      <c r="K20" s="49"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</row>
    <row r="21" s="41" customFormat="1" ht="29" customHeight="1" spans="1:248">
      <c r="A21" s="46" t="s">
        <v>27</v>
      </c>
      <c r="B21" s="47">
        <v>0</v>
      </c>
      <c r="C21" s="48">
        <v>0</v>
      </c>
      <c r="D21" s="49">
        <f t="shared" si="0"/>
        <v>0</v>
      </c>
      <c r="E21" s="49">
        <v>0</v>
      </c>
      <c r="F21" s="49">
        <v>0</v>
      </c>
      <c r="G21" s="33">
        <v>0</v>
      </c>
      <c r="H21" s="49">
        <v>0</v>
      </c>
      <c r="I21" s="49">
        <v>0</v>
      </c>
      <c r="J21" s="49">
        <v>0</v>
      </c>
      <c r="K21" s="49"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</row>
    <row r="22" s="41" customFormat="1" ht="29" customHeight="1" spans="1:248">
      <c r="A22" s="46" t="s">
        <v>28</v>
      </c>
      <c r="B22" s="47">
        <v>0</v>
      </c>
      <c r="C22" s="48">
        <v>0</v>
      </c>
      <c r="D22" s="49">
        <f t="shared" si="0"/>
        <v>0</v>
      </c>
      <c r="E22" s="49">
        <v>0</v>
      </c>
      <c r="F22" s="49">
        <v>0</v>
      </c>
      <c r="G22" s="33">
        <v>0</v>
      </c>
      <c r="H22" s="49">
        <v>0</v>
      </c>
      <c r="I22" s="49">
        <v>0</v>
      </c>
      <c r="J22" s="49">
        <v>0</v>
      </c>
      <c r="K22" s="49"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</row>
    <row r="23" s="41" customFormat="1" ht="29" customHeight="1" spans="1:248">
      <c r="A23" s="46" t="s">
        <v>29</v>
      </c>
      <c r="B23" s="47">
        <v>0</v>
      </c>
      <c r="C23" s="48">
        <v>0</v>
      </c>
      <c r="D23" s="49">
        <f t="shared" si="0"/>
        <v>0</v>
      </c>
      <c r="E23" s="49">
        <v>0</v>
      </c>
      <c r="F23" s="49">
        <v>0</v>
      </c>
      <c r="G23" s="33">
        <v>0</v>
      </c>
      <c r="H23" s="49">
        <v>0</v>
      </c>
      <c r="I23" s="49">
        <v>0</v>
      </c>
      <c r="J23" s="49">
        <v>0</v>
      </c>
      <c r="K23" s="49"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</row>
    <row r="24" s="44" customFormat="1" ht="29" customHeight="1" spans="1:248">
      <c r="A24" s="46" t="s">
        <v>30</v>
      </c>
      <c r="B24" s="47">
        <v>0</v>
      </c>
      <c r="C24" s="48">
        <v>0</v>
      </c>
      <c r="D24" s="49">
        <f t="shared" si="0"/>
        <v>0</v>
      </c>
      <c r="E24" s="49">
        <v>0</v>
      </c>
      <c r="F24" s="49">
        <v>0</v>
      </c>
      <c r="G24" s="33">
        <v>0</v>
      </c>
      <c r="H24" s="49">
        <v>0</v>
      </c>
      <c r="I24" s="49">
        <v>0</v>
      </c>
      <c r="J24" s="49">
        <v>0</v>
      </c>
      <c r="K24" s="49">
        <v>0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</row>
    <row r="25" s="41" customFormat="1" ht="29" customHeight="1" spans="1:248">
      <c r="A25" s="46" t="s">
        <v>31</v>
      </c>
      <c r="B25" s="47">
        <f t="shared" ref="B25:I25" si="1">SUM(B5:B24)</f>
        <v>34</v>
      </c>
      <c r="C25" s="48">
        <f t="shared" si="1"/>
        <v>35</v>
      </c>
      <c r="D25" s="49">
        <f t="shared" si="0"/>
        <v>39678</v>
      </c>
      <c r="E25" s="49">
        <f t="shared" si="1"/>
        <v>4</v>
      </c>
      <c r="F25" s="49">
        <f t="shared" si="1"/>
        <v>4</v>
      </c>
      <c r="G25" s="33">
        <f t="shared" si="1"/>
        <v>5768</v>
      </c>
      <c r="H25" s="49">
        <f t="shared" si="1"/>
        <v>29</v>
      </c>
      <c r="I25" s="49">
        <f t="shared" si="1"/>
        <v>30</v>
      </c>
      <c r="J25" s="49">
        <v>0</v>
      </c>
      <c r="K25" s="49">
        <f>SUM(K5:K24)</f>
        <v>33910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</row>
  </sheetData>
  <mergeCells count="7">
    <mergeCell ref="A2:K2"/>
    <mergeCell ref="E3:G3"/>
    <mergeCell ref="H3:K3"/>
    <mergeCell ref="A3:A4"/>
    <mergeCell ref="B3:B4"/>
    <mergeCell ref="C3:C4"/>
    <mergeCell ref="D3:D4"/>
  </mergeCells>
  <pageMargins left="0.747916666666667" right="0.629861111111111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0"/>
  <sheetViews>
    <sheetView topLeftCell="A2" workbookViewId="0">
      <selection activeCell="A1" sqref="A1"/>
    </sheetView>
  </sheetViews>
  <sheetFormatPr defaultColWidth="9" defaultRowHeight="37" customHeight="1"/>
  <cols>
    <col min="1" max="1" width="9.66666666666667" style="8" customWidth="1"/>
    <col min="2" max="3" width="5.125" style="8" customWidth="1"/>
    <col min="4" max="4" width="9.875" style="8" customWidth="1"/>
    <col min="5" max="5" width="5.5" style="8" customWidth="1"/>
    <col min="6" max="6" width="5.375" style="8" customWidth="1"/>
    <col min="7" max="7" width="7" style="8" customWidth="1"/>
    <col min="8" max="8" width="10.125" style="8" customWidth="1"/>
    <col min="9" max="9" width="5.125" style="8" customWidth="1"/>
    <col min="10" max="10" width="5.375" style="8" customWidth="1"/>
    <col min="11" max="11" width="11.1083333333333" style="9" customWidth="1"/>
    <col min="12" max="12" width="9.08333333333333" style="9" customWidth="1"/>
    <col min="13" max="16384" width="9" style="4"/>
  </cols>
  <sheetData>
    <row r="1" s="4" customFormat="1" ht="17" customHeight="1" spans="1:12">
      <c r="A1" s="10" t="s">
        <v>32</v>
      </c>
      <c r="B1" s="8"/>
      <c r="C1" s="8"/>
      <c r="D1" s="8"/>
      <c r="E1" s="8"/>
      <c r="F1" s="8"/>
      <c r="G1" s="8"/>
      <c r="H1" s="8"/>
      <c r="I1" s="8"/>
      <c r="J1" s="8"/>
      <c r="K1" s="9"/>
      <c r="L1" s="9"/>
    </row>
    <row r="2" s="4" customFormat="1" ht="53" customHeight="1" spans="1:12">
      <c r="A2" s="32" t="s">
        <v>33</v>
      </c>
      <c r="B2" s="32"/>
      <c r="C2" s="32"/>
      <c r="D2" s="32"/>
      <c r="E2" s="32"/>
      <c r="F2" s="32"/>
      <c r="G2" s="32"/>
      <c r="H2" s="32"/>
      <c r="I2" s="32"/>
      <c r="J2" s="32"/>
      <c r="K2" s="34"/>
      <c r="L2" s="34"/>
    </row>
    <row r="3" s="4" customFormat="1" ht="30" customHeight="1" spans="1:12">
      <c r="A3" s="12" t="s">
        <v>2</v>
      </c>
      <c r="B3" s="12" t="s">
        <v>34</v>
      </c>
      <c r="C3" s="12" t="s">
        <v>35</v>
      </c>
      <c r="D3" s="12" t="s">
        <v>36</v>
      </c>
      <c r="E3" s="13" t="s">
        <v>6</v>
      </c>
      <c r="F3" s="13"/>
      <c r="G3" s="13"/>
      <c r="H3" s="13"/>
      <c r="I3" s="13" t="s">
        <v>7</v>
      </c>
      <c r="J3" s="13"/>
      <c r="K3" s="14"/>
      <c r="L3" s="14"/>
    </row>
    <row r="4" s="5" customFormat="1" ht="30" customHeight="1" spans="1:12">
      <c r="A4" s="12"/>
      <c r="B4" s="12"/>
      <c r="C4" s="12"/>
      <c r="D4" s="12"/>
      <c r="E4" s="12" t="s">
        <v>3</v>
      </c>
      <c r="F4" s="12" t="s">
        <v>4</v>
      </c>
      <c r="G4" s="12" t="s">
        <v>9</v>
      </c>
      <c r="H4" s="12" t="s">
        <v>37</v>
      </c>
      <c r="I4" s="12" t="s">
        <v>3</v>
      </c>
      <c r="J4" s="12" t="s">
        <v>4</v>
      </c>
      <c r="K4" s="15" t="s">
        <v>9</v>
      </c>
      <c r="L4" s="15" t="s">
        <v>37</v>
      </c>
    </row>
    <row r="5" s="6" customFormat="1" customHeight="1" spans="1:12">
      <c r="A5" s="16" t="s">
        <v>38</v>
      </c>
      <c r="B5" s="17">
        <f t="shared" ref="B5:B20" si="0">E5+I5</f>
        <v>88</v>
      </c>
      <c r="C5" s="17">
        <f t="shared" ref="C5:C20" si="1">F5+J5</f>
        <v>91</v>
      </c>
      <c r="D5" s="17">
        <f t="shared" ref="D5:D20" si="2">L5+K5+H5+G5</f>
        <v>111316</v>
      </c>
      <c r="E5" s="17">
        <v>36</v>
      </c>
      <c r="F5" s="17">
        <v>38</v>
      </c>
      <c r="G5" s="17">
        <v>11600</v>
      </c>
      <c r="H5" s="33">
        <v>51546</v>
      </c>
      <c r="I5" s="17">
        <v>52</v>
      </c>
      <c r="J5" s="17">
        <v>53</v>
      </c>
      <c r="K5" s="35">
        <v>0</v>
      </c>
      <c r="L5" s="36">
        <v>48170</v>
      </c>
    </row>
    <row r="6" s="6" customFormat="1" customHeight="1" spans="1:12">
      <c r="A6" s="16" t="s">
        <v>17</v>
      </c>
      <c r="B6" s="17">
        <f t="shared" si="0"/>
        <v>58</v>
      </c>
      <c r="C6" s="17">
        <f t="shared" si="1"/>
        <v>58</v>
      </c>
      <c r="D6" s="17">
        <f t="shared" si="2"/>
        <v>63000</v>
      </c>
      <c r="E6" s="17">
        <v>0</v>
      </c>
      <c r="F6" s="17">
        <v>0</v>
      </c>
      <c r="G6" s="17">
        <v>0</v>
      </c>
      <c r="H6" s="33">
        <v>0</v>
      </c>
      <c r="I6" s="17">
        <v>58</v>
      </c>
      <c r="J6" s="17">
        <v>58</v>
      </c>
      <c r="K6" s="37">
        <v>9480</v>
      </c>
      <c r="L6" s="38">
        <v>53520</v>
      </c>
    </row>
    <row r="7" s="6" customFormat="1" customHeight="1" spans="1:12">
      <c r="A7" s="16" t="s">
        <v>18</v>
      </c>
      <c r="B7" s="17">
        <f t="shared" si="0"/>
        <v>80</v>
      </c>
      <c r="C7" s="17">
        <f t="shared" si="1"/>
        <v>81</v>
      </c>
      <c r="D7" s="17">
        <f t="shared" si="2"/>
        <v>73390</v>
      </c>
      <c r="E7" s="17">
        <v>0</v>
      </c>
      <c r="F7" s="17">
        <v>0</v>
      </c>
      <c r="G7" s="17">
        <v>0</v>
      </c>
      <c r="H7" s="33">
        <v>0</v>
      </c>
      <c r="I7" s="17">
        <v>80</v>
      </c>
      <c r="J7" s="17">
        <v>81</v>
      </c>
      <c r="K7" s="37">
        <v>0</v>
      </c>
      <c r="L7" s="38">
        <v>73390</v>
      </c>
    </row>
    <row r="8" s="6" customFormat="1" customHeight="1" spans="1:12">
      <c r="A8" s="16" t="s">
        <v>19</v>
      </c>
      <c r="B8" s="17">
        <f t="shared" si="0"/>
        <v>95</v>
      </c>
      <c r="C8" s="17">
        <f t="shared" si="1"/>
        <v>99</v>
      </c>
      <c r="D8" s="17">
        <f t="shared" si="2"/>
        <v>90810</v>
      </c>
      <c r="E8" s="17">
        <v>0</v>
      </c>
      <c r="F8" s="17">
        <v>0</v>
      </c>
      <c r="G8" s="17">
        <v>0</v>
      </c>
      <c r="H8" s="33">
        <v>0</v>
      </c>
      <c r="I8" s="17">
        <v>95</v>
      </c>
      <c r="J8" s="17">
        <v>99</v>
      </c>
      <c r="K8" s="37">
        <v>0</v>
      </c>
      <c r="L8" s="38">
        <v>90810</v>
      </c>
    </row>
    <row r="9" s="6" customFormat="1" customHeight="1" spans="1:19">
      <c r="A9" s="16" t="s">
        <v>20</v>
      </c>
      <c r="B9" s="17">
        <f t="shared" si="0"/>
        <v>43</v>
      </c>
      <c r="C9" s="17">
        <f t="shared" si="1"/>
        <v>43</v>
      </c>
      <c r="D9" s="17">
        <f t="shared" si="2"/>
        <v>38670</v>
      </c>
      <c r="E9" s="17">
        <v>0</v>
      </c>
      <c r="F9" s="17">
        <v>0</v>
      </c>
      <c r="G9" s="17"/>
      <c r="H9" s="33">
        <v>0</v>
      </c>
      <c r="I9" s="17">
        <v>43</v>
      </c>
      <c r="J9" s="17">
        <v>43</v>
      </c>
      <c r="K9" s="37">
        <v>0</v>
      </c>
      <c r="L9" s="38">
        <v>38670</v>
      </c>
      <c r="S9" s="23"/>
    </row>
    <row r="10" s="6" customFormat="1" customHeight="1" spans="1:12">
      <c r="A10" s="16" t="s">
        <v>21</v>
      </c>
      <c r="B10" s="17">
        <f t="shared" si="0"/>
        <v>67</v>
      </c>
      <c r="C10" s="17">
        <f t="shared" si="1"/>
        <v>69</v>
      </c>
      <c r="D10" s="17">
        <f t="shared" si="2"/>
        <v>80166</v>
      </c>
      <c r="E10" s="17">
        <v>27</v>
      </c>
      <c r="F10" s="17">
        <v>28</v>
      </c>
      <c r="G10" s="17">
        <v>0</v>
      </c>
      <c r="H10" s="33">
        <v>42076</v>
      </c>
      <c r="I10" s="17">
        <v>40</v>
      </c>
      <c r="J10" s="17">
        <v>41</v>
      </c>
      <c r="K10" s="37">
        <v>0</v>
      </c>
      <c r="L10" s="38">
        <v>38090</v>
      </c>
    </row>
    <row r="11" s="6" customFormat="1" customHeight="1" spans="1:12">
      <c r="A11" s="16" t="s">
        <v>22</v>
      </c>
      <c r="B11" s="17">
        <f t="shared" si="0"/>
        <v>44</v>
      </c>
      <c r="C11" s="17">
        <f t="shared" si="1"/>
        <v>46</v>
      </c>
      <c r="D11" s="17">
        <f t="shared" si="2"/>
        <v>41740</v>
      </c>
      <c r="E11" s="17">
        <v>0</v>
      </c>
      <c r="F11" s="17">
        <v>0</v>
      </c>
      <c r="G11" s="17">
        <v>0</v>
      </c>
      <c r="H11" s="33">
        <v>0</v>
      </c>
      <c r="I11" s="17">
        <v>44</v>
      </c>
      <c r="J11" s="17">
        <v>46</v>
      </c>
      <c r="K11" s="37">
        <v>0</v>
      </c>
      <c r="L11" s="38">
        <v>41740</v>
      </c>
    </row>
    <row r="12" s="6" customFormat="1" customHeight="1" spans="1:12">
      <c r="A12" s="16" t="s">
        <v>23</v>
      </c>
      <c r="B12" s="17">
        <f t="shared" si="0"/>
        <v>76</v>
      </c>
      <c r="C12" s="17">
        <f t="shared" si="1"/>
        <v>77</v>
      </c>
      <c r="D12" s="17">
        <f t="shared" si="2"/>
        <v>71130</v>
      </c>
      <c r="E12" s="17">
        <v>0</v>
      </c>
      <c r="F12" s="17">
        <v>0</v>
      </c>
      <c r="G12" s="17">
        <v>0</v>
      </c>
      <c r="H12" s="33">
        <v>0</v>
      </c>
      <c r="I12" s="17">
        <v>76</v>
      </c>
      <c r="J12" s="17">
        <v>77</v>
      </c>
      <c r="K12" s="37">
        <v>0</v>
      </c>
      <c r="L12" s="38">
        <v>71130</v>
      </c>
    </row>
    <row r="13" s="6" customFormat="1" customHeight="1" spans="1:12">
      <c r="A13" s="16" t="s">
        <v>24</v>
      </c>
      <c r="B13" s="17">
        <f t="shared" si="0"/>
        <v>41</v>
      </c>
      <c r="C13" s="17">
        <f t="shared" si="1"/>
        <v>42</v>
      </c>
      <c r="D13" s="17">
        <f t="shared" si="2"/>
        <v>38980</v>
      </c>
      <c r="E13" s="17">
        <v>0</v>
      </c>
      <c r="F13" s="17">
        <v>0</v>
      </c>
      <c r="G13" s="17">
        <v>0</v>
      </c>
      <c r="H13" s="33">
        <v>0</v>
      </c>
      <c r="I13" s="17">
        <v>41</v>
      </c>
      <c r="J13" s="17">
        <v>42</v>
      </c>
      <c r="K13" s="37">
        <v>0</v>
      </c>
      <c r="L13" s="38">
        <v>38980</v>
      </c>
    </row>
    <row r="14" s="6" customFormat="1" customHeight="1" spans="1:12">
      <c r="A14" s="16" t="s">
        <v>25</v>
      </c>
      <c r="B14" s="17">
        <f t="shared" si="0"/>
        <v>67</v>
      </c>
      <c r="C14" s="17">
        <f t="shared" si="1"/>
        <v>71</v>
      </c>
      <c r="D14" s="17">
        <f t="shared" si="2"/>
        <v>71630</v>
      </c>
      <c r="E14" s="17">
        <v>20</v>
      </c>
      <c r="F14" s="17">
        <v>20</v>
      </c>
      <c r="G14" s="17">
        <v>0</v>
      </c>
      <c r="H14" s="33">
        <v>25340</v>
      </c>
      <c r="I14" s="17">
        <v>47</v>
      </c>
      <c r="J14" s="17">
        <v>51</v>
      </c>
      <c r="K14" s="37">
        <v>0</v>
      </c>
      <c r="L14" s="38">
        <v>46290</v>
      </c>
    </row>
    <row r="15" s="6" customFormat="1" customHeight="1" spans="1:12">
      <c r="A15" s="16" t="s">
        <v>26</v>
      </c>
      <c r="B15" s="17">
        <f t="shared" si="0"/>
        <v>52</v>
      </c>
      <c r="C15" s="17">
        <f t="shared" si="1"/>
        <v>55</v>
      </c>
      <c r="D15" s="17">
        <f t="shared" si="2"/>
        <v>51150</v>
      </c>
      <c r="E15" s="17">
        <v>0</v>
      </c>
      <c r="F15" s="17">
        <v>0</v>
      </c>
      <c r="G15" s="17">
        <v>0</v>
      </c>
      <c r="H15" s="33">
        <v>0</v>
      </c>
      <c r="I15" s="17">
        <v>52</v>
      </c>
      <c r="J15" s="17">
        <v>55</v>
      </c>
      <c r="K15" s="37">
        <v>0</v>
      </c>
      <c r="L15" s="38">
        <v>51150</v>
      </c>
    </row>
    <row r="16" s="6" customFormat="1" customHeight="1" spans="1:12">
      <c r="A16" s="16" t="s">
        <v>27</v>
      </c>
      <c r="B16" s="17">
        <f t="shared" si="0"/>
        <v>85</v>
      </c>
      <c r="C16" s="17">
        <f t="shared" si="1"/>
        <v>85</v>
      </c>
      <c r="D16" s="17">
        <f t="shared" si="2"/>
        <v>90329</v>
      </c>
      <c r="E16" s="17">
        <v>27</v>
      </c>
      <c r="F16" s="17">
        <v>27</v>
      </c>
      <c r="G16" s="17">
        <v>0</v>
      </c>
      <c r="H16" s="33">
        <v>38109</v>
      </c>
      <c r="I16" s="17">
        <v>58</v>
      </c>
      <c r="J16" s="17">
        <v>58</v>
      </c>
      <c r="K16" s="37">
        <v>0</v>
      </c>
      <c r="L16" s="38">
        <v>52220</v>
      </c>
    </row>
    <row r="17" s="6" customFormat="1" customHeight="1" spans="1:12">
      <c r="A17" s="16" t="s">
        <v>28</v>
      </c>
      <c r="B17" s="17">
        <f t="shared" si="0"/>
        <v>73</v>
      </c>
      <c r="C17" s="17">
        <f t="shared" si="1"/>
        <v>73</v>
      </c>
      <c r="D17" s="17">
        <f t="shared" si="2"/>
        <v>76060</v>
      </c>
      <c r="E17" s="17">
        <v>0</v>
      </c>
      <c r="F17" s="17">
        <v>0</v>
      </c>
      <c r="G17" s="17">
        <v>0</v>
      </c>
      <c r="H17" s="33">
        <v>0</v>
      </c>
      <c r="I17" s="17">
        <v>73</v>
      </c>
      <c r="J17" s="17">
        <v>73</v>
      </c>
      <c r="K17" s="37">
        <v>8590</v>
      </c>
      <c r="L17" s="38">
        <v>67470</v>
      </c>
    </row>
    <row r="18" s="6" customFormat="1" customHeight="1" spans="1:12">
      <c r="A18" s="16" t="s">
        <v>29</v>
      </c>
      <c r="B18" s="17">
        <f t="shared" si="0"/>
        <v>72</v>
      </c>
      <c r="C18" s="17">
        <f t="shared" si="1"/>
        <v>74</v>
      </c>
      <c r="D18" s="17">
        <f t="shared" si="2"/>
        <v>66160</v>
      </c>
      <c r="E18" s="17">
        <v>0</v>
      </c>
      <c r="F18" s="17">
        <v>0</v>
      </c>
      <c r="G18" s="17">
        <v>0</v>
      </c>
      <c r="H18" s="33">
        <v>0</v>
      </c>
      <c r="I18" s="17">
        <v>72</v>
      </c>
      <c r="J18" s="17">
        <v>74</v>
      </c>
      <c r="K18" s="37">
        <v>0</v>
      </c>
      <c r="L18" s="38">
        <v>66160</v>
      </c>
    </row>
    <row r="19" s="7" customFormat="1" customHeight="1" spans="1:12">
      <c r="A19" s="16" t="s">
        <v>30</v>
      </c>
      <c r="B19" s="17">
        <f t="shared" si="0"/>
        <v>110</v>
      </c>
      <c r="C19" s="17">
        <f t="shared" si="1"/>
        <v>112</v>
      </c>
      <c r="D19" s="17">
        <f t="shared" si="2"/>
        <v>102380</v>
      </c>
      <c r="E19" s="17">
        <v>0</v>
      </c>
      <c r="F19" s="17">
        <v>0</v>
      </c>
      <c r="G19" s="17">
        <v>0</v>
      </c>
      <c r="H19" s="33">
        <v>0</v>
      </c>
      <c r="I19" s="17">
        <v>110</v>
      </c>
      <c r="J19" s="17">
        <v>112</v>
      </c>
      <c r="K19" s="37">
        <v>0</v>
      </c>
      <c r="L19" s="38">
        <v>102380</v>
      </c>
    </row>
    <row r="20" s="6" customFormat="1" customHeight="1" spans="1:12">
      <c r="A20" s="21" t="s">
        <v>31</v>
      </c>
      <c r="B20" s="17">
        <f t="shared" si="0"/>
        <v>1051</v>
      </c>
      <c r="C20" s="17">
        <f t="shared" si="1"/>
        <v>1076</v>
      </c>
      <c r="D20" s="17">
        <f t="shared" si="2"/>
        <v>1066911</v>
      </c>
      <c r="E20" s="22">
        <f t="shared" ref="E20:L20" si="3">SUM(E5:E19)</f>
        <v>110</v>
      </c>
      <c r="F20" s="22">
        <f t="shared" si="3"/>
        <v>113</v>
      </c>
      <c r="G20" s="22">
        <f t="shared" si="3"/>
        <v>11600</v>
      </c>
      <c r="H20" s="22">
        <f t="shared" si="3"/>
        <v>157071</v>
      </c>
      <c r="I20" s="22">
        <f t="shared" si="3"/>
        <v>941</v>
      </c>
      <c r="J20" s="22">
        <f t="shared" si="3"/>
        <v>963</v>
      </c>
      <c r="K20" s="39">
        <f t="shared" si="3"/>
        <v>18070</v>
      </c>
      <c r="L20" s="40">
        <f t="shared" si="3"/>
        <v>880170</v>
      </c>
    </row>
  </sheetData>
  <mergeCells count="7">
    <mergeCell ref="A2:L2"/>
    <mergeCell ref="E3:H3"/>
    <mergeCell ref="I3:L3"/>
    <mergeCell ref="A3:A4"/>
    <mergeCell ref="B3:B4"/>
    <mergeCell ref="C3:C4"/>
    <mergeCell ref="D3:D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O11" sqref="O11"/>
    </sheetView>
  </sheetViews>
  <sheetFormatPr defaultColWidth="9" defaultRowHeight="26" customHeight="1" outlineLevelCol="7"/>
  <cols>
    <col min="1" max="1" width="17.625" style="24" customWidth="1"/>
    <col min="2" max="2" width="19.5" style="24" customWidth="1"/>
    <col min="3" max="3" width="9.875" style="24" customWidth="1"/>
    <col min="4" max="4" width="7.75" style="24" customWidth="1"/>
    <col min="5" max="5" width="7" style="24" customWidth="1"/>
    <col min="6" max="6" width="7.375" style="24" customWidth="1"/>
    <col min="7" max="7" width="9.875" style="24" customWidth="1"/>
    <col min="8" max="8" width="9.5" style="24" customWidth="1"/>
    <col min="9" max="206" width="9" style="24" customWidth="1"/>
    <col min="207" max="16384" width="9" style="24"/>
  </cols>
  <sheetData>
    <row r="1" s="24" customFormat="1" customHeight="1" spans="1:1">
      <c r="A1" s="26" t="s">
        <v>39</v>
      </c>
    </row>
    <row r="2" s="24" customFormat="1" ht="39" customHeight="1" spans="1:8">
      <c r="A2" s="27" t="s">
        <v>40</v>
      </c>
      <c r="B2" s="27"/>
      <c r="C2" s="27"/>
      <c r="D2" s="27"/>
      <c r="E2" s="27"/>
      <c r="F2" s="27"/>
      <c r="G2" s="27"/>
      <c r="H2" s="27"/>
    </row>
    <row r="3" s="24" customFormat="1" ht="36" customHeight="1" spans="1:8">
      <c r="A3" s="12" t="s">
        <v>41</v>
      </c>
      <c r="B3" s="12" t="s">
        <v>42</v>
      </c>
      <c r="C3" s="12" t="s">
        <v>43</v>
      </c>
      <c r="D3" s="12" t="s">
        <v>44</v>
      </c>
      <c r="E3" s="12" t="s">
        <v>45</v>
      </c>
      <c r="F3" s="12" t="s">
        <v>9</v>
      </c>
      <c r="G3" s="12" t="s">
        <v>36</v>
      </c>
      <c r="H3" s="28" t="s">
        <v>31</v>
      </c>
    </row>
    <row r="4" s="24" customFormat="1" ht="24" customHeight="1" spans="1:8">
      <c r="A4" s="17" t="s">
        <v>46</v>
      </c>
      <c r="B4" s="53" t="s">
        <v>47</v>
      </c>
      <c r="C4" s="29" t="s">
        <v>38</v>
      </c>
      <c r="D4" s="29">
        <v>14</v>
      </c>
      <c r="E4" s="29">
        <v>15</v>
      </c>
      <c r="F4" s="17">
        <v>0</v>
      </c>
      <c r="G4" s="17">
        <v>21005</v>
      </c>
      <c r="H4" s="17">
        <v>21005</v>
      </c>
    </row>
    <row r="5" s="24" customFormat="1" ht="24" customHeight="1" spans="1:8">
      <c r="A5" s="17"/>
      <c r="B5" s="17"/>
      <c r="C5" s="29" t="s">
        <v>19</v>
      </c>
      <c r="D5" s="29">
        <v>1</v>
      </c>
      <c r="E5" s="29">
        <v>1</v>
      </c>
      <c r="F5" s="17">
        <v>0</v>
      </c>
      <c r="G5" s="17">
        <v>1167</v>
      </c>
      <c r="H5" s="17">
        <v>1167</v>
      </c>
    </row>
    <row r="6" s="24" customFormat="1" ht="24" customHeight="1" spans="1:8">
      <c r="A6" s="17"/>
      <c r="B6" s="17"/>
      <c r="C6" s="29" t="s">
        <v>17</v>
      </c>
      <c r="D6" s="29">
        <v>6</v>
      </c>
      <c r="E6" s="29">
        <v>6</v>
      </c>
      <c r="F6" s="17">
        <v>0</v>
      </c>
      <c r="G6" s="17">
        <v>7602</v>
      </c>
      <c r="H6" s="17">
        <v>7602</v>
      </c>
    </row>
    <row r="7" s="24" customFormat="1" ht="24" customHeight="1" spans="1:8">
      <c r="A7" s="17"/>
      <c r="B7" s="17"/>
      <c r="C7" s="29" t="s">
        <v>28</v>
      </c>
      <c r="D7" s="29">
        <v>8</v>
      </c>
      <c r="E7" s="29">
        <v>9</v>
      </c>
      <c r="F7" s="17">
        <v>0</v>
      </c>
      <c r="G7" s="17">
        <v>11903</v>
      </c>
      <c r="H7" s="17">
        <v>11903</v>
      </c>
    </row>
    <row r="8" s="24" customFormat="1" ht="24" customHeight="1" spans="1:8">
      <c r="A8" s="17"/>
      <c r="B8" s="17"/>
      <c r="C8" s="29" t="s">
        <v>30</v>
      </c>
      <c r="D8" s="29">
        <v>9</v>
      </c>
      <c r="E8" s="29">
        <v>9</v>
      </c>
      <c r="F8" s="17">
        <v>0</v>
      </c>
      <c r="G8" s="17">
        <v>13303</v>
      </c>
      <c r="H8" s="17">
        <v>13303</v>
      </c>
    </row>
    <row r="9" s="24" customFormat="1" ht="24" customHeight="1" spans="1:8">
      <c r="A9" s="17"/>
      <c r="B9" s="17"/>
      <c r="C9" s="29" t="s">
        <v>20</v>
      </c>
      <c r="D9" s="29">
        <v>0</v>
      </c>
      <c r="E9" s="29">
        <v>0</v>
      </c>
      <c r="F9" s="17">
        <v>11600</v>
      </c>
      <c r="G9" s="17">
        <v>0</v>
      </c>
      <c r="H9" s="17">
        <v>11600</v>
      </c>
    </row>
    <row r="10" s="24" customFormat="1" ht="24" customHeight="1" spans="1:8">
      <c r="A10" s="17"/>
      <c r="B10" s="17"/>
      <c r="C10" s="29" t="s">
        <v>24</v>
      </c>
      <c r="D10" s="29">
        <v>1</v>
      </c>
      <c r="E10" s="29">
        <v>1</v>
      </c>
      <c r="F10" s="17">
        <v>0</v>
      </c>
      <c r="G10" s="17">
        <v>1167</v>
      </c>
      <c r="H10" s="17">
        <v>1167</v>
      </c>
    </row>
    <row r="11" s="24" customFormat="1" ht="24" customHeight="1" spans="1:8">
      <c r="A11" s="17"/>
      <c r="B11" s="17"/>
      <c r="C11" s="29" t="s">
        <v>29</v>
      </c>
      <c r="D11" s="29">
        <v>1</v>
      </c>
      <c r="E11" s="29">
        <v>1</v>
      </c>
      <c r="F11" s="17">
        <v>0</v>
      </c>
      <c r="G11" s="17">
        <v>1167</v>
      </c>
      <c r="H11" s="17">
        <v>1167</v>
      </c>
    </row>
    <row r="12" s="25" customFormat="1" ht="24" customHeight="1" spans="1:8">
      <c r="A12" s="17"/>
      <c r="B12" s="17"/>
      <c r="C12" s="29" t="s">
        <v>48</v>
      </c>
      <c r="D12" s="29">
        <f>SUM(D4:D11)</f>
        <v>40</v>
      </c>
      <c r="E12" s="29">
        <f>SUM(E4:E11)</f>
        <v>42</v>
      </c>
      <c r="F12" s="17">
        <v>11600</v>
      </c>
      <c r="G12" s="17">
        <f>SUM(G4:G11)</f>
        <v>57314</v>
      </c>
      <c r="H12" s="17">
        <f>SUM(H4:H11)</f>
        <v>68914</v>
      </c>
    </row>
    <row r="13" s="24" customFormat="1" ht="24" customHeight="1" spans="1:8">
      <c r="A13" s="17" t="s">
        <v>49</v>
      </c>
      <c r="B13" s="53" t="s">
        <v>50</v>
      </c>
      <c r="C13" s="29" t="s">
        <v>25</v>
      </c>
      <c r="D13" s="29">
        <v>10</v>
      </c>
      <c r="E13" s="29">
        <v>10</v>
      </c>
      <c r="F13" s="17">
        <v>0</v>
      </c>
      <c r="G13" s="17">
        <v>12270</v>
      </c>
      <c r="H13" s="17">
        <v>12270</v>
      </c>
    </row>
    <row r="14" s="24" customFormat="1" ht="24" customHeight="1" spans="1:8">
      <c r="A14" s="17"/>
      <c r="B14" s="17"/>
      <c r="C14" s="29" t="s">
        <v>26</v>
      </c>
      <c r="D14" s="29">
        <v>1</v>
      </c>
      <c r="E14" s="29">
        <v>1</v>
      </c>
      <c r="F14" s="17">
        <v>0</v>
      </c>
      <c r="G14" s="17">
        <v>1167</v>
      </c>
      <c r="H14" s="17">
        <v>1167</v>
      </c>
    </row>
    <row r="15" s="24" customFormat="1" ht="24" customHeight="1" spans="1:8">
      <c r="A15" s="17"/>
      <c r="B15" s="17"/>
      <c r="C15" s="29" t="s">
        <v>20</v>
      </c>
      <c r="D15" s="29">
        <v>2</v>
      </c>
      <c r="E15" s="29">
        <v>2</v>
      </c>
      <c r="F15" s="17">
        <v>0</v>
      </c>
      <c r="G15" s="17">
        <v>3134</v>
      </c>
      <c r="H15" s="17">
        <v>3134</v>
      </c>
    </row>
    <row r="16" s="24" customFormat="1" ht="24" customHeight="1" spans="1:8">
      <c r="A16" s="17"/>
      <c r="B16" s="17"/>
      <c r="C16" s="29" t="s">
        <v>22</v>
      </c>
      <c r="D16" s="29">
        <v>4</v>
      </c>
      <c r="E16" s="29">
        <v>4</v>
      </c>
      <c r="F16" s="17">
        <v>0</v>
      </c>
      <c r="G16" s="17">
        <v>4968</v>
      </c>
      <c r="H16" s="17">
        <v>4968</v>
      </c>
    </row>
    <row r="17" s="24" customFormat="1" ht="24" customHeight="1" spans="1:8">
      <c r="A17" s="17"/>
      <c r="B17" s="17"/>
      <c r="C17" s="29" t="s">
        <v>30</v>
      </c>
      <c r="D17" s="29">
        <v>2</v>
      </c>
      <c r="E17" s="29">
        <v>2</v>
      </c>
      <c r="F17" s="17">
        <v>0</v>
      </c>
      <c r="G17" s="17">
        <v>2334</v>
      </c>
      <c r="H17" s="17">
        <v>2334</v>
      </c>
    </row>
    <row r="18" s="24" customFormat="1" ht="24" customHeight="1" spans="1:8">
      <c r="A18" s="17"/>
      <c r="B18" s="17"/>
      <c r="C18" s="29" t="s">
        <v>17</v>
      </c>
      <c r="D18" s="29">
        <v>1</v>
      </c>
      <c r="E18" s="29">
        <v>1</v>
      </c>
      <c r="F18" s="17">
        <v>0</v>
      </c>
      <c r="G18" s="17">
        <v>1467</v>
      </c>
      <c r="H18" s="17">
        <v>1467</v>
      </c>
    </row>
    <row r="19" s="25" customFormat="1" ht="24" customHeight="1" spans="1:8">
      <c r="A19" s="17"/>
      <c r="B19" s="17"/>
      <c r="C19" s="29" t="s">
        <v>48</v>
      </c>
      <c r="D19" s="29">
        <f t="shared" ref="D19:H19" si="0">SUM(D13:D18)</f>
        <v>20</v>
      </c>
      <c r="E19" s="29">
        <f t="shared" si="0"/>
        <v>20</v>
      </c>
      <c r="F19" s="17">
        <v>0</v>
      </c>
      <c r="G19" s="17">
        <f t="shared" si="0"/>
        <v>25340</v>
      </c>
      <c r="H19" s="17">
        <f t="shared" si="0"/>
        <v>25340</v>
      </c>
    </row>
    <row r="20" s="24" customFormat="1" ht="24" customHeight="1" spans="1:8">
      <c r="A20" s="17" t="s">
        <v>51</v>
      </c>
      <c r="B20" s="30" t="s">
        <v>52</v>
      </c>
      <c r="C20" s="29" t="s">
        <v>21</v>
      </c>
      <c r="D20" s="29">
        <v>10</v>
      </c>
      <c r="E20" s="29">
        <v>11</v>
      </c>
      <c r="F20" s="17">
        <v>0</v>
      </c>
      <c r="G20" s="17">
        <v>15737</v>
      </c>
      <c r="H20" s="17">
        <v>15737</v>
      </c>
    </row>
    <row r="21" s="24" customFormat="1" ht="24" customHeight="1" spans="1:8">
      <c r="A21" s="17"/>
      <c r="B21" s="30"/>
      <c r="C21" s="29" t="s">
        <v>23</v>
      </c>
      <c r="D21" s="29">
        <v>4</v>
      </c>
      <c r="E21" s="29">
        <v>4</v>
      </c>
      <c r="F21" s="17">
        <v>0</v>
      </c>
      <c r="G21" s="17">
        <v>6568</v>
      </c>
      <c r="H21" s="17">
        <v>6568</v>
      </c>
    </row>
    <row r="22" s="24" customFormat="1" ht="24" customHeight="1" spans="1:8">
      <c r="A22" s="17"/>
      <c r="B22" s="30"/>
      <c r="C22" s="29" t="s">
        <v>24</v>
      </c>
      <c r="D22" s="29">
        <v>8</v>
      </c>
      <c r="E22" s="29">
        <v>8</v>
      </c>
      <c r="F22" s="17">
        <v>0</v>
      </c>
      <c r="G22" s="17">
        <v>12036</v>
      </c>
      <c r="H22" s="17">
        <v>12036</v>
      </c>
    </row>
    <row r="23" s="24" customFormat="1" ht="24" customHeight="1" spans="1:8">
      <c r="A23" s="17"/>
      <c r="B23" s="30"/>
      <c r="C23" s="29" t="s">
        <v>29</v>
      </c>
      <c r="D23" s="29">
        <v>5</v>
      </c>
      <c r="E23" s="29">
        <v>5</v>
      </c>
      <c r="F23" s="17">
        <v>0</v>
      </c>
      <c r="G23" s="17">
        <v>7735</v>
      </c>
      <c r="H23" s="17">
        <v>7735</v>
      </c>
    </row>
    <row r="24" s="25" customFormat="1" ht="24" customHeight="1" spans="1:8">
      <c r="A24" s="17"/>
      <c r="B24" s="30"/>
      <c r="C24" s="29" t="s">
        <v>48</v>
      </c>
      <c r="D24" s="29">
        <f t="shared" ref="D24:H24" si="1">SUM(D20:D23)</f>
        <v>27</v>
      </c>
      <c r="E24" s="29">
        <f t="shared" si="1"/>
        <v>28</v>
      </c>
      <c r="F24" s="17">
        <v>0</v>
      </c>
      <c r="G24" s="17">
        <f t="shared" si="1"/>
        <v>42076</v>
      </c>
      <c r="H24" s="17">
        <f t="shared" si="1"/>
        <v>42076</v>
      </c>
    </row>
    <row r="25" s="24" customFormat="1" ht="24" customHeight="1" spans="1:8">
      <c r="A25" s="17" t="s">
        <v>53</v>
      </c>
      <c r="B25" s="30" t="s">
        <v>54</v>
      </c>
      <c r="C25" s="29" t="s">
        <v>27</v>
      </c>
      <c r="D25" s="29">
        <v>5</v>
      </c>
      <c r="E25" s="29">
        <v>5</v>
      </c>
      <c r="F25" s="17">
        <v>0</v>
      </c>
      <c r="G25" s="17">
        <v>6735</v>
      </c>
      <c r="H25" s="17">
        <v>6735</v>
      </c>
    </row>
    <row r="26" s="24" customFormat="1" ht="24" customHeight="1" spans="1:8">
      <c r="A26" s="17"/>
      <c r="B26" s="30"/>
      <c r="C26" s="29" t="s">
        <v>19</v>
      </c>
      <c r="D26" s="29">
        <v>11</v>
      </c>
      <c r="E26" s="29">
        <v>11</v>
      </c>
      <c r="F26" s="17">
        <v>0</v>
      </c>
      <c r="G26" s="17">
        <v>14937</v>
      </c>
      <c r="H26" s="17">
        <v>14937</v>
      </c>
    </row>
    <row r="27" s="24" customFormat="1" ht="24" customHeight="1" spans="1:8">
      <c r="A27" s="17"/>
      <c r="B27" s="30"/>
      <c r="C27" s="29" t="s">
        <v>18</v>
      </c>
      <c r="D27" s="29">
        <v>10</v>
      </c>
      <c r="E27" s="29">
        <v>10</v>
      </c>
      <c r="F27" s="17">
        <v>0</v>
      </c>
      <c r="G27" s="17">
        <v>15270</v>
      </c>
      <c r="H27" s="17">
        <v>15270</v>
      </c>
    </row>
    <row r="28" s="24" customFormat="1" ht="24" customHeight="1" spans="1:8">
      <c r="A28" s="17"/>
      <c r="B28" s="30"/>
      <c r="C28" s="29" t="s">
        <v>28</v>
      </c>
      <c r="D28" s="29">
        <v>1</v>
      </c>
      <c r="E28" s="29">
        <v>1</v>
      </c>
      <c r="F28" s="17">
        <v>0</v>
      </c>
      <c r="G28" s="17">
        <v>1167</v>
      </c>
      <c r="H28" s="17">
        <v>1167</v>
      </c>
    </row>
    <row r="29" s="25" customFormat="1" ht="24" customHeight="1" spans="1:8">
      <c r="A29" s="17"/>
      <c r="B29" s="30"/>
      <c r="C29" s="29" t="s">
        <v>48</v>
      </c>
      <c r="D29" s="29">
        <f t="shared" ref="D29:G29" si="2">SUM(D25:D28)</f>
        <v>27</v>
      </c>
      <c r="E29" s="29">
        <f t="shared" si="2"/>
        <v>27</v>
      </c>
      <c r="F29" s="17">
        <v>0</v>
      </c>
      <c r="G29" s="17">
        <f t="shared" si="2"/>
        <v>38109</v>
      </c>
      <c r="H29" s="17">
        <v>38109</v>
      </c>
    </row>
    <row r="30" s="24" customFormat="1" ht="24" customHeight="1" spans="1:8">
      <c r="A30" s="17" t="s">
        <v>31</v>
      </c>
      <c r="B30" s="17"/>
      <c r="C30" s="17"/>
      <c r="D30" s="17">
        <f>D29+D24+D19+D12</f>
        <v>114</v>
      </c>
      <c r="E30" s="17"/>
      <c r="F30" s="17">
        <v>11600</v>
      </c>
      <c r="G30" s="17">
        <f>G29+G24+G19+G12</f>
        <v>162839</v>
      </c>
      <c r="H30" s="31">
        <f>F30+G30</f>
        <v>174439</v>
      </c>
    </row>
  </sheetData>
  <mergeCells count="10">
    <mergeCell ref="A2:H2"/>
    <mergeCell ref="A30:C30"/>
    <mergeCell ref="A4:A12"/>
    <mergeCell ref="A13:A19"/>
    <mergeCell ref="A20:A24"/>
    <mergeCell ref="A25:A29"/>
    <mergeCell ref="B4:B12"/>
    <mergeCell ref="B13:B19"/>
    <mergeCell ref="B20:B24"/>
    <mergeCell ref="B25:B29"/>
  </mergeCells>
  <pageMargins left="0.786805555555556" right="0.550694444444444" top="0.590277777777778" bottom="0.314583333333333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workbookViewId="0">
      <selection activeCell="H5" sqref="H5"/>
    </sheetView>
  </sheetViews>
  <sheetFormatPr defaultColWidth="9" defaultRowHeight="37" customHeight="1"/>
  <cols>
    <col min="1" max="1" width="21.375" style="8" customWidth="1"/>
    <col min="2" max="3" width="16.375" style="8" customWidth="1"/>
    <col min="4" max="4" width="17.2583333333333" style="9" customWidth="1"/>
    <col min="5" max="5" width="15.5" style="4" customWidth="1"/>
    <col min="6" max="16384" width="9" style="4"/>
  </cols>
  <sheetData>
    <row r="1" s="4" customFormat="1" ht="29" customHeight="1" spans="1:4">
      <c r="A1" s="10" t="s">
        <v>55</v>
      </c>
      <c r="B1" s="8"/>
      <c r="C1" s="8"/>
      <c r="D1" s="9"/>
    </row>
    <row r="2" s="4" customFormat="1" ht="40" customHeight="1" spans="1:5">
      <c r="A2" s="11" t="s">
        <v>56</v>
      </c>
      <c r="B2" s="11"/>
      <c r="C2" s="11"/>
      <c r="D2" s="11"/>
      <c r="E2" s="11"/>
    </row>
    <row r="3" s="4" customFormat="1" ht="35" customHeight="1" spans="1:5">
      <c r="A3" s="12" t="s">
        <v>57</v>
      </c>
      <c r="B3" s="13" t="s">
        <v>58</v>
      </c>
      <c r="C3" s="13"/>
      <c r="D3" s="14"/>
      <c r="E3" s="12" t="s">
        <v>59</v>
      </c>
    </row>
    <row r="4" s="5" customFormat="1" ht="35" customHeight="1" spans="1:5">
      <c r="A4" s="12"/>
      <c r="B4" s="12" t="s">
        <v>3</v>
      </c>
      <c r="C4" s="12" t="s">
        <v>4</v>
      </c>
      <c r="D4" s="15" t="s">
        <v>60</v>
      </c>
      <c r="E4" s="12"/>
    </row>
    <row r="5" s="6" customFormat="1" ht="35" customHeight="1" spans="1:5">
      <c r="A5" s="16" t="s">
        <v>38</v>
      </c>
      <c r="B5" s="17">
        <v>52</v>
      </c>
      <c r="C5" s="17">
        <v>53</v>
      </c>
      <c r="D5" s="18">
        <f>B5*7.16</f>
        <v>372.32</v>
      </c>
      <c r="E5" s="19"/>
    </row>
    <row r="6" s="6" customFormat="1" ht="35" customHeight="1" spans="1:5">
      <c r="A6" s="16" t="s">
        <v>17</v>
      </c>
      <c r="B6" s="17">
        <v>58</v>
      </c>
      <c r="C6" s="17">
        <v>58</v>
      </c>
      <c r="D6" s="18">
        <f t="shared" ref="D6:D20" si="0">B6*7.16</f>
        <v>415.28</v>
      </c>
      <c r="E6" s="19"/>
    </row>
    <row r="7" s="6" customFormat="1" ht="35" customHeight="1" spans="1:5">
      <c r="A7" s="16" t="s">
        <v>18</v>
      </c>
      <c r="B7" s="17">
        <v>80</v>
      </c>
      <c r="C7" s="17">
        <v>81</v>
      </c>
      <c r="D7" s="18">
        <f t="shared" si="0"/>
        <v>572.8</v>
      </c>
      <c r="E7" s="19"/>
    </row>
    <row r="8" s="6" customFormat="1" ht="35" customHeight="1" spans="1:5">
      <c r="A8" s="16" t="s">
        <v>19</v>
      </c>
      <c r="B8" s="17">
        <v>95</v>
      </c>
      <c r="C8" s="17">
        <v>99</v>
      </c>
      <c r="D8" s="18">
        <f t="shared" si="0"/>
        <v>680.2</v>
      </c>
      <c r="E8" s="19"/>
    </row>
    <row r="9" s="6" customFormat="1" ht="35" customHeight="1" spans="1:10">
      <c r="A9" s="16" t="s">
        <v>20</v>
      </c>
      <c r="B9" s="17">
        <v>43</v>
      </c>
      <c r="C9" s="17">
        <v>43</v>
      </c>
      <c r="D9" s="18">
        <f t="shared" si="0"/>
        <v>307.88</v>
      </c>
      <c r="E9" s="19"/>
      <c r="J9" s="23"/>
    </row>
    <row r="10" s="6" customFormat="1" ht="35" customHeight="1" spans="1:5">
      <c r="A10" s="16" t="s">
        <v>21</v>
      </c>
      <c r="B10" s="17">
        <v>40</v>
      </c>
      <c r="C10" s="17">
        <v>41</v>
      </c>
      <c r="D10" s="18">
        <f t="shared" si="0"/>
        <v>286.4</v>
      </c>
      <c r="E10" s="19"/>
    </row>
    <row r="11" s="6" customFormat="1" ht="35" customHeight="1" spans="1:5">
      <c r="A11" s="16" t="s">
        <v>22</v>
      </c>
      <c r="B11" s="17">
        <v>44</v>
      </c>
      <c r="C11" s="17">
        <v>46</v>
      </c>
      <c r="D11" s="18">
        <f t="shared" si="0"/>
        <v>315.04</v>
      </c>
      <c r="E11" s="19"/>
    </row>
    <row r="12" s="6" customFormat="1" ht="35" customHeight="1" spans="1:5">
      <c r="A12" s="16" t="s">
        <v>23</v>
      </c>
      <c r="B12" s="17">
        <v>76</v>
      </c>
      <c r="C12" s="17">
        <v>77</v>
      </c>
      <c r="D12" s="18">
        <f t="shared" si="0"/>
        <v>544.16</v>
      </c>
      <c r="E12" s="19"/>
    </row>
    <row r="13" s="6" customFormat="1" ht="35" customHeight="1" spans="1:5">
      <c r="A13" s="16" t="s">
        <v>24</v>
      </c>
      <c r="B13" s="17">
        <v>41</v>
      </c>
      <c r="C13" s="17">
        <v>42</v>
      </c>
      <c r="D13" s="18">
        <f t="shared" si="0"/>
        <v>293.56</v>
      </c>
      <c r="E13" s="19"/>
    </row>
    <row r="14" s="6" customFormat="1" ht="35" customHeight="1" spans="1:5">
      <c r="A14" s="16" t="s">
        <v>25</v>
      </c>
      <c r="B14" s="17">
        <v>47</v>
      </c>
      <c r="C14" s="17">
        <v>51</v>
      </c>
      <c r="D14" s="18">
        <f t="shared" si="0"/>
        <v>336.52</v>
      </c>
      <c r="E14" s="19"/>
    </row>
    <row r="15" s="6" customFormat="1" ht="35" customHeight="1" spans="1:5">
      <c r="A15" s="16" t="s">
        <v>26</v>
      </c>
      <c r="B15" s="17">
        <v>52</v>
      </c>
      <c r="C15" s="17">
        <v>55</v>
      </c>
      <c r="D15" s="18">
        <f t="shared" si="0"/>
        <v>372.32</v>
      </c>
      <c r="E15" s="19"/>
    </row>
    <row r="16" s="6" customFormat="1" ht="35" customHeight="1" spans="1:5">
      <c r="A16" s="16" t="s">
        <v>27</v>
      </c>
      <c r="B16" s="17">
        <v>58</v>
      </c>
      <c r="C16" s="17">
        <v>58</v>
      </c>
      <c r="D16" s="18">
        <f t="shared" si="0"/>
        <v>415.28</v>
      </c>
      <c r="E16" s="19"/>
    </row>
    <row r="17" s="6" customFormat="1" ht="35" customHeight="1" spans="1:5">
      <c r="A17" s="16" t="s">
        <v>28</v>
      </c>
      <c r="B17" s="17">
        <v>73</v>
      </c>
      <c r="C17" s="17">
        <v>73</v>
      </c>
      <c r="D17" s="18">
        <f t="shared" si="0"/>
        <v>522.68</v>
      </c>
      <c r="E17" s="19"/>
    </row>
    <row r="18" s="6" customFormat="1" ht="35" customHeight="1" spans="1:5">
      <c r="A18" s="16" t="s">
        <v>29</v>
      </c>
      <c r="B18" s="17">
        <v>72</v>
      </c>
      <c r="C18" s="17">
        <v>74</v>
      </c>
      <c r="D18" s="18">
        <f t="shared" si="0"/>
        <v>515.52</v>
      </c>
      <c r="E18" s="19"/>
    </row>
    <row r="19" s="7" customFormat="1" ht="35" customHeight="1" spans="1:5">
      <c r="A19" s="16" t="s">
        <v>30</v>
      </c>
      <c r="B19" s="17">
        <v>110</v>
      </c>
      <c r="C19" s="17">
        <v>112</v>
      </c>
      <c r="D19" s="18">
        <f t="shared" si="0"/>
        <v>787.6</v>
      </c>
      <c r="E19" s="20"/>
    </row>
    <row r="20" s="6" customFormat="1" ht="35" customHeight="1" spans="1:5">
      <c r="A20" s="21" t="s">
        <v>31</v>
      </c>
      <c r="B20" s="22">
        <f>SUM(B5:B19)</f>
        <v>941</v>
      </c>
      <c r="C20" s="22">
        <f>SUM(C5:C19)</f>
        <v>963</v>
      </c>
      <c r="D20" s="18">
        <f t="shared" si="0"/>
        <v>6737.56</v>
      </c>
      <c r="E20" s="19"/>
    </row>
  </sheetData>
  <mergeCells count="4">
    <mergeCell ref="A2:E2"/>
    <mergeCell ref="B3:D3"/>
    <mergeCell ref="A3:A4"/>
    <mergeCell ref="E3:E4"/>
  </mergeCells>
  <pageMargins left="0.747916666666667" right="0.75" top="1" bottom="0.826388888888889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topLeftCell="A2" workbookViewId="0">
      <selection activeCell="F24" sqref="F24"/>
    </sheetView>
  </sheetViews>
  <sheetFormatPr defaultColWidth="9" defaultRowHeight="13.5" outlineLevelRow="3"/>
  <cols>
    <col min="2" max="2" width="11.25" customWidth="1"/>
    <col min="4" max="4" width="18" customWidth="1"/>
    <col min="8" max="8" width="20.5" customWidth="1"/>
    <col min="9" max="9" width="17.5" customWidth="1"/>
    <col min="10" max="10" width="20.5" customWidth="1"/>
    <col min="12" max="12" width="18.625" customWidth="1"/>
    <col min="13" max="13" width="19.5" customWidth="1"/>
  </cols>
  <sheetData>
    <row r="1" ht="35.25" spans="1:13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customFormat="1" spans="7:7">
      <c r="G2" t="s">
        <v>9</v>
      </c>
    </row>
    <row r="3" s="1" customFormat="1" ht="20.5" customHeight="1" spans="1:16">
      <c r="A3" s="3" t="s">
        <v>19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7</v>
      </c>
      <c r="G3" s="3" t="s">
        <v>66</v>
      </c>
      <c r="H3" s="3" t="s">
        <v>67</v>
      </c>
      <c r="I3" s="3" t="s">
        <v>68</v>
      </c>
      <c r="J3" s="3" t="s">
        <v>69</v>
      </c>
      <c r="K3" s="3" t="s">
        <v>70</v>
      </c>
      <c r="L3" s="3" t="s">
        <v>71</v>
      </c>
      <c r="M3" s="3" t="s">
        <v>72</v>
      </c>
      <c r="N3" s="3" t="s">
        <v>73</v>
      </c>
      <c r="O3" s="3" t="s">
        <v>74</v>
      </c>
      <c r="P3" s="3" t="s">
        <v>75</v>
      </c>
    </row>
    <row r="4" s="1" customFormat="1" ht="20.5" customHeight="1" spans="1:16">
      <c r="A4" s="3" t="s">
        <v>17</v>
      </c>
      <c r="B4" s="3" t="s">
        <v>76</v>
      </c>
      <c r="C4" s="3" t="s">
        <v>77</v>
      </c>
      <c r="D4" s="3" t="s">
        <v>78</v>
      </c>
      <c r="E4" s="3" t="s">
        <v>65</v>
      </c>
      <c r="F4" s="3" t="s">
        <v>7</v>
      </c>
      <c r="G4" s="3" t="s">
        <v>79</v>
      </c>
      <c r="H4" s="3" t="s">
        <v>80</v>
      </c>
      <c r="I4" s="3" t="s">
        <v>81</v>
      </c>
      <c r="J4" s="3" t="s">
        <v>82</v>
      </c>
      <c r="K4" s="3" t="s">
        <v>70</v>
      </c>
      <c r="L4" s="3" t="s">
        <v>71</v>
      </c>
      <c r="M4" s="3" t="s">
        <v>72</v>
      </c>
      <c r="N4" s="3" t="s">
        <v>73</v>
      </c>
      <c r="O4" s="3" t="s">
        <v>83</v>
      </c>
      <c r="P4" s="3" t="s">
        <v>75</v>
      </c>
    </row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魅力无限</cp:lastModifiedBy>
  <dcterms:created xsi:type="dcterms:W3CDTF">2023-05-12T11:15:00Z</dcterms:created>
  <dcterms:modified xsi:type="dcterms:W3CDTF">2024-04-12T03:41:59Z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933F9DBD56B3435D83338CBDDB839AE4_12</vt:lpwstr>
  </property>
</Properties>
</file>