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25" activeTab="1"/>
  </bookViews>
  <sheets>
    <sheet name="表一" sheetId="1" r:id="rId1"/>
    <sheet name="合计" sheetId="2" r:id="rId2"/>
    <sheet name="Sheet1" sheetId="3" r:id="rId3"/>
  </sheets>
  <definedNames>
    <definedName name="_xlnm.Print_Area" localSheetId="0">表一!$A$1:$AL$80</definedName>
    <definedName name="_xlnm.Print_Titles" localSheetId="0">表一!$1:$3</definedName>
    <definedName name="堡则则村">表一!$AY$19</definedName>
    <definedName name="产业扶贫">表一!$AL$4:$AL$13</definedName>
    <definedName name="陈家湾">表一!$AS$4:$AS$19</definedName>
    <definedName name="成家庄">表一!$BB$4:$BB$23</definedName>
    <definedName name="党家寨村">表一!$AY$13:$AY$17</definedName>
    <definedName name="高家沟">表一!$AZ$4:$AZ$20</definedName>
    <definedName name="贾家垣">表一!$AR$4:$AR$24</definedName>
    <definedName name="教科文卫扶贫">表一!$AM$4:$AM$6</definedName>
    <definedName name="金家庄">表一!$AW$4:$AW$14</definedName>
    <definedName name="李家湾">表一!$AQ$4:$AQ$7</definedName>
    <definedName name="留誉">表一!$AX$4:$AX$23</definedName>
    <definedName name="柳林镇">表一!$BE$4:$BE$26</definedName>
    <definedName name="孟门">表一!$BD$4:$BD$25</definedName>
    <definedName name="穆村">表一!$AT$4:$AT$9</definedName>
    <definedName name="南沟村">表一!$AX$19</definedName>
    <definedName name="南寺沟村">表一!$AZ$13:$AZ$17</definedName>
    <definedName name="农村基础实施扶贫">表一!$AJ$4:$AJ$14</definedName>
    <definedName name="农村旅游扶贫">表一!$AN$4:$AN$5</definedName>
    <definedName name="撬动社会力量扶贫">表一!$AP$4:$AP$5</definedName>
    <definedName name="三交">表一!$AY$4:$AY$19</definedName>
    <definedName name="社会保障扶贫">表一!$AO$4:$AO$5</definedName>
    <definedName name="生态扶贫">表一!$AK$4:$AK$5</definedName>
    <definedName name="石西">表一!$BA$4:$BA$10</definedName>
    <definedName name="王家沟">表一!$BC$4:$BC$17</definedName>
    <definedName name="乡镇村委">表一!$AX$3:$BA$10,表一!$AQ$3:$AQ$7,表一!$AT$3:$AT$9,表一!$AX$11:$AZ$17,表一!$AW$3:$AW$14,表一!$BC$3:$BC$17,表一!$AV$3:$AV$18,表一!$AX$18:$AY$19,表一!$AS$3:$AS$19,表一!$AU$3:$AU$20,表一!$BB$3:$BB$23,表一!$AR$3:$AR$24,表一!$BE$3:$BE$25,表一!$BD$3:$BD$25</definedName>
    <definedName name="薛村">表一!$AU$4:$AU$20</definedName>
    <definedName name="张家圪台村">表一!$AX$13:$AX$17</definedName>
    <definedName name="庄上">表一!$AV$4:$AV$18</definedName>
  </definedNames>
  <calcPr calcId="144525" iterate="1" iterateCount="100" iterateDelta="0.001"/>
</workbook>
</file>

<file path=xl/sharedStrings.xml><?xml version="1.0" encoding="utf-8"?>
<sst xmlns="http://schemas.openxmlformats.org/spreadsheetml/2006/main" count="879" uniqueCount="452">
  <si>
    <t>柳林县2024年专项衔接资金分配表</t>
  </si>
  <si>
    <t>金额单位：元</t>
  </si>
  <si>
    <t>序号</t>
  </si>
  <si>
    <t>项目类别</t>
  </si>
  <si>
    <t>项目名称</t>
  </si>
  <si>
    <t>项目单位</t>
  </si>
  <si>
    <t>项目性质</t>
  </si>
  <si>
    <t>项目所在镇</t>
  </si>
  <si>
    <t>项目所在村委</t>
  </si>
  <si>
    <t>项目具体内容及建设任务</t>
  </si>
  <si>
    <t>计划整合数及资金规模</t>
  </si>
  <si>
    <t>完成整合数</t>
  </si>
  <si>
    <t>资金来源</t>
  </si>
  <si>
    <t>筹资方式</t>
  </si>
  <si>
    <t>完成支出数</t>
  </si>
  <si>
    <t>支出进度</t>
  </si>
  <si>
    <t>补助标准</t>
  </si>
  <si>
    <t>部门或镇</t>
  </si>
  <si>
    <t>拨付时间</t>
  </si>
  <si>
    <t>项目主管部门</t>
  </si>
  <si>
    <t>财政股室</t>
  </si>
  <si>
    <t>文件类别</t>
  </si>
  <si>
    <t>文号</t>
  </si>
  <si>
    <t>指标文件</t>
  </si>
  <si>
    <t>帮扶村个数</t>
  </si>
  <si>
    <t>帮扶人口（人）</t>
  </si>
  <si>
    <t>应开工时间</t>
  </si>
  <si>
    <t>实际开工时间</t>
  </si>
  <si>
    <t>应完工时间</t>
  </si>
  <si>
    <t>实际完工时间</t>
  </si>
  <si>
    <t>绩效目标</t>
  </si>
  <si>
    <t>是否达到预期效果</t>
  </si>
  <si>
    <t>是否验收</t>
  </si>
  <si>
    <t>验收时间</t>
  </si>
  <si>
    <t>是否招投标</t>
  </si>
  <si>
    <t>是否政府采购</t>
  </si>
  <si>
    <t>指标文件号</t>
  </si>
  <si>
    <t>农村基础实施扶贫</t>
  </si>
  <si>
    <t>生态扶贫</t>
  </si>
  <si>
    <t>产业扶贫</t>
  </si>
  <si>
    <t>教科文卫扶贫</t>
  </si>
  <si>
    <t>农村旅游扶贫</t>
  </si>
  <si>
    <t>社会保障扶贫</t>
  </si>
  <si>
    <t>撬动社会力量扶贫</t>
  </si>
  <si>
    <t>李家湾</t>
  </si>
  <si>
    <t>贾家垣</t>
  </si>
  <si>
    <t>陈家湾</t>
  </si>
  <si>
    <t>穆村</t>
  </si>
  <si>
    <t>薛村</t>
  </si>
  <si>
    <t>庄上</t>
  </si>
  <si>
    <t>金家庄</t>
  </si>
  <si>
    <t>留誉</t>
  </si>
  <si>
    <t>三交</t>
  </si>
  <si>
    <t>高家沟</t>
  </si>
  <si>
    <t>石西</t>
  </si>
  <si>
    <t>成家庄</t>
  </si>
  <si>
    <t>王家沟</t>
  </si>
  <si>
    <t>孟门</t>
  </si>
  <si>
    <t>柳林镇</t>
  </si>
  <si>
    <t>省级</t>
  </si>
  <si>
    <t>部门</t>
  </si>
  <si>
    <t>农业局</t>
  </si>
  <si>
    <t>柳财预【2018】</t>
  </si>
  <si>
    <t>号</t>
  </si>
  <si>
    <t>预算股</t>
  </si>
  <si>
    <t>新建</t>
  </si>
  <si>
    <t>责任单位</t>
  </si>
  <si>
    <t xml:space="preserve"> 组织部</t>
  </si>
  <si>
    <t>合计</t>
  </si>
  <si>
    <t>亮化工程</t>
  </si>
  <si>
    <t>村庄绿化</t>
  </si>
  <si>
    <t>种养殖补助</t>
  </si>
  <si>
    <t>村卫生室项目</t>
  </si>
  <si>
    <t>农家乐项目</t>
  </si>
  <si>
    <t>日间照料中心建设</t>
  </si>
  <si>
    <t>金融贷款风险金注入</t>
  </si>
  <si>
    <t>韩家坡村</t>
  </si>
  <si>
    <t>贾家垣村</t>
  </si>
  <si>
    <t>下寺头村</t>
  </si>
  <si>
    <t>杨家坪村</t>
  </si>
  <si>
    <t>薛村村</t>
  </si>
  <si>
    <t>庄上村</t>
  </si>
  <si>
    <t>金家庄村</t>
  </si>
  <si>
    <t>杜家庄村</t>
  </si>
  <si>
    <t>坪上村</t>
  </si>
  <si>
    <t>高家沟村</t>
  </si>
  <si>
    <t>后河底村</t>
  </si>
  <si>
    <t>成家庄村</t>
  </si>
  <si>
    <t>南焉村</t>
  </si>
  <si>
    <t xml:space="preserve">石安村 </t>
  </si>
  <si>
    <t>贺昌村</t>
  </si>
  <si>
    <t>市级</t>
  </si>
  <si>
    <t>乡镇</t>
  </si>
  <si>
    <t>林业局</t>
  </si>
  <si>
    <t>柳财农【2018】</t>
  </si>
  <si>
    <t>农财股</t>
  </si>
  <si>
    <t>改建</t>
  </si>
  <si>
    <t>已开工</t>
  </si>
  <si>
    <t>政府投资</t>
  </si>
  <si>
    <t>农委</t>
  </si>
  <si>
    <t>农财</t>
  </si>
  <si>
    <t>庄上镇</t>
  </si>
  <si>
    <t>梨树凹</t>
  </si>
  <si>
    <t>梨树凹农业生产综合服务</t>
  </si>
  <si>
    <t>扶贫办</t>
  </si>
  <si>
    <t>晋财农【2023】158号</t>
  </si>
  <si>
    <t>文化活动场所及设施配备</t>
  </si>
  <si>
    <t>道路绿化</t>
  </si>
  <si>
    <t>蔬菜大棚</t>
  </si>
  <si>
    <t>农村幼儿园建设</t>
  </si>
  <si>
    <t>旅游基础条件改善</t>
  </si>
  <si>
    <t>各类技能培训</t>
  </si>
  <si>
    <t>扶贫贷款贴息</t>
  </si>
  <si>
    <t>李家湾村</t>
  </si>
  <si>
    <t>冯家垣村</t>
  </si>
  <si>
    <t>长焉村</t>
  </si>
  <si>
    <t>二村委村</t>
  </si>
  <si>
    <t>高红村</t>
  </si>
  <si>
    <t>张家湾村</t>
  </si>
  <si>
    <t>嘉善村</t>
  </si>
  <si>
    <t>沙坪则村</t>
  </si>
  <si>
    <t>阴塔村</t>
  </si>
  <si>
    <t>呼家垣村</t>
  </si>
  <si>
    <t>官庄垣村</t>
  </si>
  <si>
    <t>兴龙湾村</t>
  </si>
  <si>
    <t>薛家坪村</t>
  </si>
  <si>
    <t>庙湾村</t>
  </si>
  <si>
    <t>县级</t>
  </si>
  <si>
    <t>水利局</t>
  </si>
  <si>
    <t>柳财建【2018】</t>
  </si>
  <si>
    <t>经建股</t>
  </si>
  <si>
    <t>续建</t>
  </si>
  <si>
    <t>未开工</t>
  </si>
  <si>
    <t>是</t>
  </si>
  <si>
    <t>预算</t>
  </si>
  <si>
    <t>就业扶贫</t>
  </si>
  <si>
    <t>稳岗补贴</t>
  </si>
  <si>
    <t>柳林县人社局</t>
  </si>
  <si>
    <t>脱贫劳动力稳岗补贴</t>
  </si>
  <si>
    <t>互联网入户</t>
  </si>
  <si>
    <t>村集商贸集散地项目</t>
  </si>
  <si>
    <t>贫困大学生补助</t>
  </si>
  <si>
    <t>上白霜村</t>
  </si>
  <si>
    <t>王家岺村</t>
  </si>
  <si>
    <t>石盘上村</t>
  </si>
  <si>
    <t>安沟村</t>
  </si>
  <si>
    <t>八盘山村</t>
  </si>
  <si>
    <t>柳溪村</t>
  </si>
  <si>
    <t>北辛安村</t>
  </si>
  <si>
    <t>高村</t>
  </si>
  <si>
    <t>长兴村</t>
  </si>
  <si>
    <t>王家塔村</t>
  </si>
  <si>
    <t>郭家塔村</t>
  </si>
  <si>
    <t>牛家川村</t>
  </si>
  <si>
    <t>双耳则村</t>
  </si>
  <si>
    <t>贺龙沟村</t>
  </si>
  <si>
    <t>上青龙村</t>
  </si>
  <si>
    <t>柳财教【2018】</t>
  </si>
  <si>
    <t>教科文</t>
  </si>
  <si>
    <t>农经中心</t>
  </si>
  <si>
    <t>行财</t>
  </si>
  <si>
    <t>农村饮水安全工程</t>
  </si>
  <si>
    <t>中药材种植</t>
  </si>
  <si>
    <t>下白霜村</t>
  </si>
  <si>
    <t>柿则垣村</t>
  </si>
  <si>
    <t>赵家庄村</t>
  </si>
  <si>
    <t>堡上村</t>
  </si>
  <si>
    <t>后大成村</t>
  </si>
  <si>
    <t>梨树洼村</t>
  </si>
  <si>
    <t>明家焉村</t>
  </si>
  <si>
    <t>寨子湾村</t>
  </si>
  <si>
    <t>高家焉村</t>
  </si>
  <si>
    <t>刘家洼村</t>
  </si>
  <si>
    <t>好学村</t>
  </si>
  <si>
    <t>王家坡村</t>
  </si>
  <si>
    <t>曹家塔村</t>
  </si>
  <si>
    <t>小垣则村</t>
  </si>
  <si>
    <t>龙门会村</t>
  </si>
  <si>
    <t>教育局</t>
  </si>
  <si>
    <t>柳财企【2018】</t>
  </si>
  <si>
    <t>企业股</t>
  </si>
  <si>
    <t>农机中心</t>
  </si>
  <si>
    <t>晋财农【2024】17号</t>
  </si>
  <si>
    <t>河道治理</t>
  </si>
  <si>
    <t>光伏工程</t>
  </si>
  <si>
    <t>红管村</t>
  </si>
  <si>
    <t>东垣村</t>
  </si>
  <si>
    <t>一村委村</t>
  </si>
  <si>
    <t>薛王山村</t>
  </si>
  <si>
    <t>杨家峪村</t>
  </si>
  <si>
    <t>舍科村</t>
  </si>
  <si>
    <t>留誉村</t>
  </si>
  <si>
    <t>靳家山村</t>
  </si>
  <si>
    <t>郝家庄村</t>
  </si>
  <si>
    <t>前东山村</t>
  </si>
  <si>
    <t>张家庄村</t>
  </si>
  <si>
    <t>佐主村</t>
  </si>
  <si>
    <t>郭家山村</t>
  </si>
  <si>
    <t>刘家焉头村</t>
  </si>
  <si>
    <t>卫生局</t>
  </si>
  <si>
    <t>陈家湾乡</t>
  </si>
  <si>
    <t>其他</t>
  </si>
  <si>
    <t>下龙花垣村</t>
  </si>
  <si>
    <t>贺家岭村</t>
  </si>
  <si>
    <t>南坡村</t>
  </si>
  <si>
    <t>西沟村</t>
  </si>
  <si>
    <t>中嵋芝村</t>
  </si>
  <si>
    <t>下午林村</t>
  </si>
  <si>
    <t>下塔村</t>
  </si>
  <si>
    <t>冀家峪村</t>
  </si>
  <si>
    <t>石西村</t>
  </si>
  <si>
    <t>田家坡村</t>
  </si>
  <si>
    <t>王家洼村</t>
  </si>
  <si>
    <t>后南坡村</t>
  </si>
  <si>
    <t>屈家沟村</t>
  </si>
  <si>
    <t>民政局</t>
  </si>
  <si>
    <t>穆村镇</t>
  </si>
  <si>
    <t>寨则上村</t>
  </si>
  <si>
    <t>中垣村</t>
  </si>
  <si>
    <t>焉哉村</t>
  </si>
  <si>
    <t>长峪村</t>
  </si>
  <si>
    <t>畈底村</t>
  </si>
  <si>
    <t>张家圪台村</t>
  </si>
  <si>
    <t>党家寨村</t>
  </si>
  <si>
    <t>南寺沟村</t>
  </si>
  <si>
    <t>李家洼村</t>
  </si>
  <si>
    <t>新民村</t>
  </si>
  <si>
    <t>和睦村</t>
  </si>
  <si>
    <t>毛家庄村</t>
  </si>
  <si>
    <t>交通局</t>
  </si>
  <si>
    <t>薛村镇</t>
  </si>
  <si>
    <t>车家塔村</t>
  </si>
  <si>
    <t>西垣村</t>
  </si>
  <si>
    <t>斜则村</t>
  </si>
  <si>
    <t>呼家圪台村</t>
  </si>
  <si>
    <t>曹家崖底村</t>
  </si>
  <si>
    <t>陈家庄村</t>
  </si>
  <si>
    <t>宋家沟村</t>
  </si>
  <si>
    <t>郭家沟村</t>
  </si>
  <si>
    <t>下段段村</t>
  </si>
  <si>
    <t>大庄村</t>
  </si>
  <si>
    <t>五里后村</t>
  </si>
  <si>
    <t>胡家垣村</t>
  </si>
  <si>
    <t>经贸局</t>
  </si>
  <si>
    <t>刘家山村</t>
  </si>
  <si>
    <t>龙门垣村</t>
  </si>
  <si>
    <t>港村</t>
  </si>
  <si>
    <t>解家峪村</t>
  </si>
  <si>
    <t>南辛安村</t>
  </si>
  <si>
    <t>曹家圪垛村</t>
  </si>
  <si>
    <t>厚积坡村</t>
  </si>
  <si>
    <t>大成垣村</t>
  </si>
  <si>
    <t>马家梁村</t>
  </si>
  <si>
    <t>韩家垣村</t>
  </si>
  <si>
    <t>车则畈村</t>
  </si>
  <si>
    <t>薛家湾村</t>
  </si>
  <si>
    <t>旅游局</t>
  </si>
  <si>
    <t>金家庄乡</t>
  </si>
  <si>
    <t>龙花垣村</t>
  </si>
  <si>
    <t>双卜咀村</t>
  </si>
  <si>
    <t>焉头村</t>
  </si>
  <si>
    <t>前安峪村</t>
  </si>
  <si>
    <t>雅岔村</t>
  </si>
  <si>
    <t>宋家垣村</t>
  </si>
  <si>
    <t>兴盛村</t>
  </si>
  <si>
    <t>高家洼村</t>
  </si>
  <si>
    <t>云西村</t>
  </si>
  <si>
    <t>王家也村</t>
  </si>
  <si>
    <t>杨家将村</t>
  </si>
  <si>
    <t>发改局</t>
  </si>
  <si>
    <t>留誉镇</t>
  </si>
  <si>
    <t>李家焉村</t>
  </si>
  <si>
    <t>王家庄村</t>
  </si>
  <si>
    <t>郝家津村</t>
  </si>
  <si>
    <t>辉大峁村</t>
  </si>
  <si>
    <t>杨家沟村</t>
  </si>
  <si>
    <t>杨家坡村</t>
  </si>
  <si>
    <t>白家塔村</t>
  </si>
  <si>
    <t>村王村</t>
  </si>
  <si>
    <t>耀头村</t>
  </si>
  <si>
    <t>鸦沟村</t>
  </si>
  <si>
    <t>住建局</t>
  </si>
  <si>
    <t>高家沟乡</t>
  </si>
  <si>
    <t>李新村</t>
  </si>
  <si>
    <t>闫家湾村</t>
  </si>
  <si>
    <t>李家垣村</t>
  </si>
  <si>
    <t>桃卜则村</t>
  </si>
  <si>
    <t>南沟村</t>
  </si>
  <si>
    <t>堡则则村</t>
  </si>
  <si>
    <t>邓家洼村</t>
  </si>
  <si>
    <t>郭枣林村</t>
  </si>
  <si>
    <t>自然资源局</t>
  </si>
  <si>
    <t>石西乡</t>
  </si>
  <si>
    <t>曹家沟村</t>
  </si>
  <si>
    <t>陈家湾村</t>
  </si>
  <si>
    <t>军渡村</t>
  </si>
  <si>
    <t>刘家圪垯村</t>
  </si>
  <si>
    <t>苇元沟村</t>
  </si>
  <si>
    <t>下垣则村</t>
  </si>
  <si>
    <t>后冯家沟村</t>
  </si>
  <si>
    <t>于家沟村</t>
  </si>
  <si>
    <t>成家庄镇</t>
  </si>
  <si>
    <t>龙沟村</t>
  </si>
  <si>
    <t>后山村</t>
  </si>
  <si>
    <t>双洼村</t>
  </si>
  <si>
    <t>王坪也村</t>
  </si>
  <si>
    <t>王家山村</t>
  </si>
  <si>
    <t>王家沟乡</t>
  </si>
  <si>
    <t>韩家峪村</t>
  </si>
  <si>
    <t>赤木洼</t>
  </si>
  <si>
    <t>高家塔村</t>
  </si>
  <si>
    <t>穆家焉村</t>
  </si>
  <si>
    <t>孟门镇</t>
  </si>
  <si>
    <t>梁家渠村</t>
  </si>
  <si>
    <t>穆家坡村</t>
  </si>
  <si>
    <t>杜家垣村</t>
  </si>
  <si>
    <t>大东庄村</t>
  </si>
  <si>
    <t>东洼村</t>
  </si>
  <si>
    <t>碾则山</t>
  </si>
  <si>
    <t>能源局</t>
  </si>
  <si>
    <t>扶贫开发公司</t>
  </si>
  <si>
    <t xml:space="preserve">柳林县2024年专项衔接资金汇总表
</t>
  </si>
  <si>
    <t>项目</t>
  </si>
  <si>
    <t>一般预算指标</t>
  </si>
  <si>
    <t>收缴资金</t>
  </si>
  <si>
    <t>政府经济科目</t>
  </si>
  <si>
    <t>晋财农【2023】144-1号2130599</t>
  </si>
  <si>
    <t>晋财农【2023】158号2130599</t>
  </si>
  <si>
    <t>年初预算2120899</t>
  </si>
  <si>
    <t>晋财农【2024】17号2130599</t>
  </si>
  <si>
    <t>一、部门</t>
  </si>
  <si>
    <t>人社局</t>
  </si>
  <si>
    <t>二、乡镇</t>
  </si>
  <si>
    <t>科目名称</t>
  </si>
  <si>
    <t>文件内容</t>
  </si>
  <si>
    <t>【文类】</t>
  </si>
  <si>
    <t>【年度】</t>
  </si>
  <si>
    <t>【文号】</t>
  </si>
  <si>
    <t>功能科目</t>
  </si>
  <si>
    <t>指标年度</t>
  </si>
  <si>
    <t>资金级别</t>
  </si>
  <si>
    <t>分配形式</t>
  </si>
  <si>
    <t>指标性质</t>
  </si>
  <si>
    <t>整合文件</t>
  </si>
  <si>
    <t>整合股室</t>
  </si>
  <si>
    <t>预算单位</t>
  </si>
  <si>
    <t>指标分配</t>
  </si>
  <si>
    <t>指标结余</t>
  </si>
  <si>
    <t>其他扶贫支出</t>
  </si>
  <si>
    <t>吕财农【2020年】4号</t>
  </si>
  <si>
    <t>关于下达2020年省级水利转移支付资金</t>
  </si>
  <si>
    <t>吕财农【</t>
  </si>
  <si>
    <t>2020年</t>
  </si>
  <si>
    <t>4</t>
  </si>
  <si>
    <t>待分配</t>
  </si>
  <si>
    <t>其他扶贫整合资金</t>
  </si>
  <si>
    <t>柳财预【2020】51号</t>
  </si>
  <si>
    <t>晋财农【2019年】149号</t>
  </si>
  <si>
    <t>关于下达2020年农村综合改革转移支付的通知</t>
  </si>
  <si>
    <t>晋财农【</t>
  </si>
  <si>
    <t>2019年</t>
  </si>
  <si>
    <t>149</t>
  </si>
  <si>
    <t>柳财农【2020年】x号</t>
  </si>
  <si>
    <t>扶贫专户利息（非指标）</t>
  </si>
  <si>
    <t>柳财农【</t>
  </si>
  <si>
    <t>x</t>
  </si>
  <si>
    <t>吕财农【2019年】111号</t>
  </si>
  <si>
    <t>关于下达农业产业化项目资金的通知（上年结余）</t>
  </si>
  <si>
    <t>111</t>
  </si>
  <si>
    <t>柳财预【2020】34号</t>
  </si>
  <si>
    <t>晋财农【2019年】147号</t>
  </si>
  <si>
    <t>关于下达2020年财政专项扶贫资金预算指标的通知</t>
  </si>
  <si>
    <t>147</t>
  </si>
  <si>
    <t>财政专项扶贫资金</t>
  </si>
  <si>
    <t>晋财农【2019年】158号</t>
  </si>
  <si>
    <t>关于下达2020年林业改革发展转移支付资金指标的通知</t>
  </si>
  <si>
    <t>158</t>
  </si>
  <si>
    <t>晋财农【2019年】172号</t>
  </si>
  <si>
    <t>关于下达2020年水利转移支付资金指标的通知</t>
  </si>
  <si>
    <t>172</t>
  </si>
  <si>
    <t>晋财农【2019年】174号</t>
  </si>
  <si>
    <t>关于下达2020年农业生产发展转移支付资金指标的通知</t>
  </si>
  <si>
    <t>174</t>
  </si>
  <si>
    <t>晋财建【2019年】259号</t>
  </si>
  <si>
    <t>关于下达2020年省级以工代赈资金指标的通知</t>
  </si>
  <si>
    <t>晋财建【</t>
  </si>
  <si>
    <t>259</t>
  </si>
  <si>
    <t>发改</t>
  </si>
  <si>
    <t>吕财建【2020年】17号</t>
  </si>
  <si>
    <t>关于下达2020年交通建设项目资金支出预算的通知</t>
  </si>
  <si>
    <t>吕财建【</t>
  </si>
  <si>
    <t>17</t>
  </si>
  <si>
    <t>柳财预【2020】86号</t>
  </si>
  <si>
    <t>吕财农【2020年】8号</t>
  </si>
  <si>
    <t>关于下达2020年省级水利转移支付资金预算指标</t>
  </si>
  <si>
    <t>8</t>
  </si>
  <si>
    <t>柳财预【2020年】x-1号</t>
  </si>
  <si>
    <t>年初预算县级配套财政专项扶贫资金</t>
  </si>
  <si>
    <t>柳财预【</t>
  </si>
  <si>
    <t>x-1</t>
  </si>
  <si>
    <t>晋财教【2019年】186号</t>
  </si>
  <si>
    <t>关于提前下达2020年城乡义务教育省补资金农村校舍维修改造</t>
  </si>
  <si>
    <t>晋财教【</t>
  </si>
  <si>
    <t>186</t>
  </si>
  <si>
    <t>柳财预【2020】134号</t>
  </si>
  <si>
    <t>教育</t>
  </si>
  <si>
    <t>晋财建【2020年】25号</t>
  </si>
  <si>
    <t>关于下达2020年危房改造补助资金</t>
  </si>
  <si>
    <t>25</t>
  </si>
  <si>
    <t>吕财农【2020年】15号</t>
  </si>
  <si>
    <t>关于下达2020年帮扶专项资金的通知</t>
  </si>
  <si>
    <t>15</t>
  </si>
  <si>
    <t>吕财农【2020年】20号</t>
  </si>
  <si>
    <t>关于下达2020年市级农村社会发展专项资金的通知</t>
  </si>
  <si>
    <t>20</t>
  </si>
  <si>
    <t>吕财教【2019年】168号</t>
  </si>
  <si>
    <t>关于下达2020年教育、文化民生政策市级配套资金（普通高中贫困建档立卡家庭困难生活补助24万元；中职建档立卡家庭生活补助9万元</t>
  </si>
  <si>
    <t>吕财教【</t>
  </si>
  <si>
    <t>168</t>
  </si>
  <si>
    <t>晋财农【2020年】34号</t>
  </si>
  <si>
    <t>关于下达2020年第二批省级水利发展资金预算指标</t>
  </si>
  <si>
    <t>34</t>
  </si>
  <si>
    <t>晋财农【2020年】29号</t>
  </si>
  <si>
    <t>关于下2020年第二批财政专项扶贫资金的通知</t>
  </si>
  <si>
    <t>29</t>
  </si>
  <si>
    <t>柳财预【2020】224号</t>
  </si>
  <si>
    <t>吕财农【2020年】32号</t>
  </si>
  <si>
    <t>关于下达2020年脱贫攻坚农业产业化资金的通知</t>
  </si>
  <si>
    <t>32</t>
  </si>
  <si>
    <t>柳财预【2020】270号</t>
  </si>
  <si>
    <t>吕财教【2019年】168-1号</t>
  </si>
  <si>
    <t>168-1</t>
  </si>
  <si>
    <t>吕财建【2020年】44号</t>
  </si>
  <si>
    <t>关于下达美丽宜居示范村奖补资金的通知</t>
  </si>
  <si>
    <t>44</t>
  </si>
  <si>
    <t>柳财预【2020年】x-2号</t>
  </si>
  <si>
    <t>x-2</t>
  </si>
  <si>
    <t>吕财农【2020年】49号</t>
  </si>
  <si>
    <t>关于下达2020年丘陵山区农机化提升示范点创建资金</t>
  </si>
  <si>
    <t>49</t>
  </si>
  <si>
    <t>吕财农【2020年】55号</t>
  </si>
  <si>
    <t>关于下达2020年市级专项资金的通知</t>
  </si>
  <si>
    <t>55</t>
  </si>
  <si>
    <t>柳财预【2020】351号</t>
  </si>
  <si>
    <t>吕财农【2020年】56号</t>
  </si>
  <si>
    <t>关于下达市级涉农整合奖补资金的通知</t>
  </si>
  <si>
    <t>56</t>
  </si>
  <si>
    <t>吕财农【2020年】59号</t>
  </si>
  <si>
    <t>关于下达2020年市级支农资金的通知</t>
  </si>
  <si>
    <t>59</t>
  </si>
  <si>
    <t>吕财建【2020年】62号</t>
  </si>
  <si>
    <t>62</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</si>
</sst>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color theme="1"/>
      <name val="宋体"/>
      <charset val="134"/>
      <scheme val="minor"/>
    </font>
    <font>
      <b/>
      <sz val="20"/>
      <color theme="1"/>
      <name val="宋体"/>
      <charset val="134"/>
      <scheme val="minor"/>
    </font>
    <font>
      <sz val="10"/>
      <color theme="1"/>
      <name val="宋体"/>
      <charset val="134"/>
      <scheme val="minor"/>
    </font>
    <font>
      <sz val="9"/>
      <color theme="1" tint="0.0499893185216834"/>
      <name val="宋体"/>
      <charset val="134"/>
      <scheme val="minor"/>
    </font>
    <font>
      <sz val="9"/>
      <name val="仿宋_GB2312"/>
      <charset val="134"/>
    </font>
    <font>
      <sz val="8"/>
      <color theme="1"/>
      <name val="宋体"/>
      <charset val="134"/>
      <scheme val="minor"/>
    </font>
    <font>
      <sz val="11"/>
      <name val="黑体"/>
      <charset val="134"/>
    </font>
    <font>
      <b/>
      <sz val="9"/>
      <color theme="1" tint="0.0499893185216834"/>
      <name val="宋体"/>
      <charset val="134"/>
      <scheme val="minor"/>
    </font>
    <font>
      <sz val="10"/>
      <color theme="1"/>
      <name val="宋体"/>
      <charset val="134"/>
    </font>
    <font>
      <sz val="10"/>
      <name val="宋体"/>
      <charset val="134"/>
    </font>
    <font>
      <sz val="12"/>
      <name val="宋体"/>
      <charset val="134"/>
    </font>
    <font>
      <sz val="9"/>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s>
  <fills count="37">
    <fill>
      <patternFill patternType="none"/>
    </fill>
    <fill>
      <patternFill patternType="gray125"/>
    </fill>
    <fill>
      <patternFill patternType="solid">
        <fgColor theme="9" tint="0.599993896298105"/>
        <bgColor indexed="64"/>
      </patternFill>
    </fill>
    <fill>
      <patternFill patternType="solid">
        <fgColor theme="8" tint="0.799340800195319"/>
        <bgColor indexed="64"/>
      </patternFill>
    </fill>
    <fill>
      <patternFill patternType="solid">
        <fgColor rgb="FFFFFF00"/>
        <bgColor indexed="64"/>
      </patternFill>
    </fill>
    <fill>
      <patternFill patternType="solid">
        <fgColor theme="0"/>
        <bgColor indexed="64"/>
      </patternFill>
    </fill>
    <fill>
      <patternFill patternType="solid">
        <fgColor theme="8" tint="0.79995117038483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3" fillId="2" borderId="0" applyNumberFormat="0" applyBorder="0" applyAlignment="0" applyProtection="0">
      <alignment vertical="center"/>
    </xf>
    <xf numFmtId="0" fontId="13" fillId="17" borderId="0" applyNumberFormat="0" applyBorder="0" applyAlignment="0" applyProtection="0">
      <alignment vertical="center"/>
    </xf>
    <xf numFmtId="0" fontId="14" fillId="22" borderId="0" applyNumberFormat="0" applyBorder="0" applyAlignment="0" applyProtection="0">
      <alignment vertical="center"/>
    </xf>
    <xf numFmtId="0" fontId="13" fillId="28" borderId="0" applyNumberFormat="0" applyBorder="0" applyAlignment="0" applyProtection="0">
      <alignment vertical="center"/>
    </xf>
    <xf numFmtId="0" fontId="13" fillId="21" borderId="0" applyNumberFormat="0" applyBorder="0" applyAlignment="0" applyProtection="0">
      <alignment vertical="center"/>
    </xf>
    <xf numFmtId="0" fontId="14" fillId="24" borderId="0" applyNumberFormat="0" applyBorder="0" applyAlignment="0" applyProtection="0">
      <alignment vertical="center"/>
    </xf>
    <xf numFmtId="0" fontId="13" fillId="19" borderId="0" applyNumberFormat="0" applyBorder="0" applyAlignment="0" applyProtection="0">
      <alignment vertical="center"/>
    </xf>
    <xf numFmtId="0" fontId="16" fillId="0" borderId="17" applyNumberFormat="0" applyFill="0" applyAlignment="0" applyProtection="0">
      <alignment vertical="center"/>
    </xf>
    <xf numFmtId="0" fontId="21" fillId="0" borderId="0" applyNumberFormat="0" applyFill="0" applyBorder="0" applyAlignment="0" applyProtection="0">
      <alignment vertical="center"/>
    </xf>
    <xf numFmtId="0" fontId="26" fillId="0" borderId="20"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16" applyNumberFormat="0" applyFill="0" applyAlignment="0" applyProtection="0">
      <alignment vertical="center"/>
    </xf>
    <xf numFmtId="42" fontId="0" fillId="0" borderId="0" applyFont="0" applyFill="0" applyBorder="0" applyAlignment="0" applyProtection="0">
      <alignment vertical="center"/>
    </xf>
    <xf numFmtId="0" fontId="0" fillId="0" borderId="0"/>
    <xf numFmtId="0" fontId="14" fillId="31" borderId="0" applyNumberFormat="0" applyBorder="0" applyAlignment="0" applyProtection="0">
      <alignment vertical="center"/>
    </xf>
    <xf numFmtId="0" fontId="29" fillId="0" borderId="0" applyNumberFormat="0" applyFill="0" applyBorder="0" applyAlignment="0" applyProtection="0">
      <alignment vertical="center"/>
    </xf>
    <xf numFmtId="0" fontId="13" fillId="34" borderId="0" applyNumberFormat="0" applyBorder="0" applyAlignment="0" applyProtection="0">
      <alignment vertical="center"/>
    </xf>
    <xf numFmtId="0" fontId="0" fillId="0" borderId="0"/>
    <xf numFmtId="0" fontId="14" fillId="25" borderId="0" applyNumberFormat="0" applyBorder="0" applyAlignment="0" applyProtection="0">
      <alignment vertical="center"/>
    </xf>
    <xf numFmtId="0" fontId="20" fillId="0" borderId="16" applyNumberFormat="0" applyFill="0" applyAlignment="0" applyProtection="0">
      <alignment vertical="center"/>
    </xf>
    <xf numFmtId="0" fontId="31" fillId="0" borderId="0" applyNumberFormat="0" applyFill="0" applyBorder="0" applyAlignment="0" applyProtection="0">
      <alignment vertical="center"/>
    </xf>
    <xf numFmtId="0" fontId="13" fillId="35" borderId="0" applyNumberFormat="0" applyBorder="0" applyAlignment="0" applyProtection="0">
      <alignment vertical="center"/>
    </xf>
    <xf numFmtId="44" fontId="0" fillId="0" borderId="0" applyFont="0" applyFill="0" applyBorder="0" applyAlignment="0" applyProtection="0">
      <alignment vertical="center"/>
    </xf>
    <xf numFmtId="0" fontId="13" fillId="29" borderId="0" applyNumberFormat="0" applyBorder="0" applyAlignment="0" applyProtection="0">
      <alignment vertical="center"/>
    </xf>
    <xf numFmtId="0" fontId="25" fillId="30" borderId="19"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18" borderId="0" applyNumberFormat="0" applyBorder="0" applyAlignment="0" applyProtection="0">
      <alignment vertical="center"/>
    </xf>
    <xf numFmtId="0" fontId="13" fillId="33" borderId="0" applyNumberFormat="0" applyBorder="0" applyAlignment="0" applyProtection="0">
      <alignment vertical="center"/>
    </xf>
    <xf numFmtId="0" fontId="0" fillId="0" borderId="0"/>
    <xf numFmtId="0" fontId="14" fillId="36" borderId="0" applyNumberFormat="0" applyBorder="0" applyAlignment="0" applyProtection="0">
      <alignment vertical="center"/>
    </xf>
    <xf numFmtId="0" fontId="24" fillId="26" borderId="19" applyNumberFormat="0" applyAlignment="0" applyProtection="0">
      <alignment vertical="center"/>
    </xf>
    <xf numFmtId="0" fontId="30" fillId="30" borderId="21" applyNumberFormat="0" applyAlignment="0" applyProtection="0">
      <alignment vertical="center"/>
    </xf>
    <xf numFmtId="0" fontId="23" fillId="20" borderId="18" applyNumberFormat="0" applyAlignment="0" applyProtection="0">
      <alignment vertical="center"/>
    </xf>
    <xf numFmtId="0" fontId="19" fillId="0" borderId="15" applyNumberFormat="0" applyFill="0" applyAlignment="0" applyProtection="0">
      <alignment vertical="center"/>
    </xf>
    <xf numFmtId="0" fontId="14" fillId="15" borderId="0" applyNumberFormat="0" applyBorder="0" applyAlignment="0" applyProtection="0">
      <alignment vertical="center"/>
    </xf>
    <xf numFmtId="0" fontId="0" fillId="0" borderId="0"/>
    <xf numFmtId="0" fontId="14" fillId="27" borderId="0" applyNumberFormat="0" applyBorder="0" applyAlignment="0" applyProtection="0">
      <alignment vertical="center"/>
    </xf>
    <xf numFmtId="0" fontId="0" fillId="14" borderId="14" applyNumberFormat="0" applyFont="0" applyAlignment="0" applyProtection="0">
      <alignment vertical="center"/>
    </xf>
    <xf numFmtId="0" fontId="18" fillId="0" borderId="0" applyNumberFormat="0" applyFill="0" applyBorder="0" applyAlignment="0" applyProtection="0">
      <alignment vertical="center"/>
    </xf>
    <xf numFmtId="0" fontId="17" fillId="13" borderId="0" applyNumberFormat="0" applyBorder="0" applyAlignment="0" applyProtection="0">
      <alignment vertical="center"/>
    </xf>
    <xf numFmtId="0" fontId="16" fillId="0" borderId="0" applyNumberFormat="0" applyFill="0" applyBorder="0" applyAlignment="0" applyProtection="0">
      <alignment vertical="center"/>
    </xf>
    <xf numFmtId="0" fontId="14" fillId="12" borderId="0" applyNumberFormat="0" applyBorder="0" applyAlignment="0" applyProtection="0">
      <alignment vertical="center"/>
    </xf>
    <xf numFmtId="0" fontId="28" fillId="32" borderId="0" applyNumberFormat="0" applyBorder="0" applyAlignment="0" applyProtection="0">
      <alignment vertical="center"/>
    </xf>
    <xf numFmtId="0" fontId="13" fillId="11" borderId="0" applyNumberFormat="0" applyBorder="0" applyAlignment="0" applyProtection="0">
      <alignment vertical="center"/>
    </xf>
    <xf numFmtId="0" fontId="15" fillId="10" borderId="0" applyNumberFormat="0" applyBorder="0" applyAlignment="0" applyProtection="0">
      <alignment vertical="center"/>
    </xf>
    <xf numFmtId="0" fontId="14" fillId="9" borderId="0" applyNumberFormat="0" applyBorder="0" applyAlignment="0" applyProtection="0">
      <alignment vertical="center"/>
    </xf>
    <xf numFmtId="0" fontId="13" fillId="8" borderId="0" applyNumberFormat="0" applyBorder="0" applyAlignment="0" applyProtection="0">
      <alignment vertical="center"/>
    </xf>
    <xf numFmtId="0" fontId="0" fillId="0" borderId="0"/>
    <xf numFmtId="0" fontId="14" fillId="23" borderId="0" applyNumberFormat="0" applyBorder="0" applyAlignment="0" applyProtection="0">
      <alignment vertical="center"/>
    </xf>
    <xf numFmtId="0" fontId="13" fillId="7" borderId="0" applyNumberFormat="0" applyBorder="0" applyAlignment="0" applyProtection="0">
      <alignment vertical="center"/>
    </xf>
    <xf numFmtId="0" fontId="14" fillId="16" borderId="0" applyNumberFormat="0" applyBorder="0" applyAlignment="0" applyProtection="0">
      <alignment vertical="center"/>
    </xf>
  </cellStyleXfs>
  <cellXfs count="106">
    <xf numFmtId="0" fontId="0" fillId="0" borderId="0" xfId="0"/>
    <xf numFmtId="0" fontId="1" fillId="2" borderId="1" xfId="0" applyFont="1" applyFill="1" applyBorder="1" applyAlignment="1" applyProtection="1">
      <alignment vertical="center"/>
      <protection hidden="1"/>
    </xf>
    <xf numFmtId="0" fontId="1" fillId="3" borderId="1" xfId="0" applyFont="1" applyFill="1" applyBorder="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hidden="1"/>
    </xf>
    <xf numFmtId="0" fontId="1" fillId="3" borderId="1" xfId="0" applyFont="1" applyFill="1" applyBorder="1" applyAlignment="1" applyProtection="1">
      <alignment horizontal="right" vertical="center"/>
      <protection hidden="1"/>
    </xf>
    <xf numFmtId="0" fontId="1" fillId="2" borderId="1" xfId="0" applyFont="1" applyFill="1" applyBorder="1" applyAlignment="1">
      <alignment horizontal="center" vertical="center"/>
    </xf>
    <xf numFmtId="0" fontId="1" fillId="4" borderId="0" xfId="0" applyFont="1" applyFill="1"/>
    <xf numFmtId="0" fontId="1" fillId="0" borderId="0" xfId="0" applyFont="1"/>
    <xf numFmtId="0" fontId="0" fillId="0" borderId="0" xfId="0" applyFont="1"/>
    <xf numFmtId="0" fontId="2" fillId="0" borderId="0" xfId="0" applyFont="1" applyAlignment="1">
      <alignment horizontal="center" wrapText="1"/>
    </xf>
    <xf numFmtId="0" fontId="3" fillId="5" borderId="2" xfId="0" applyFont="1" applyFill="1" applyBorder="1" applyAlignment="1">
      <alignment horizontal="center" vertical="center" wrapText="1" shrinkToFit="1"/>
    </xf>
    <xf numFmtId="0" fontId="3" fillId="5" borderId="3" xfId="0" applyFont="1" applyFill="1" applyBorder="1" applyAlignment="1">
      <alignment horizontal="center" vertical="center" wrapText="1" shrinkToFit="1"/>
    </xf>
    <xf numFmtId="0" fontId="3" fillId="5" borderId="4" xfId="0" applyFont="1" applyFill="1" applyBorder="1" applyAlignment="1">
      <alignment horizontal="center" vertical="center" wrapText="1" shrinkToFit="1"/>
    </xf>
    <xf numFmtId="0" fontId="3" fillId="5" borderId="5" xfId="0" applyFont="1" applyFill="1" applyBorder="1" applyAlignment="1">
      <alignment horizontal="center" vertical="center" wrapText="1" shrinkToFit="1"/>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xf>
    <xf numFmtId="0" fontId="3" fillId="5" borderId="1" xfId="0" applyFont="1" applyFill="1" applyBorder="1" applyAlignment="1">
      <alignment horizontal="right"/>
    </xf>
    <xf numFmtId="0" fontId="3" fillId="5" borderId="1" xfId="0" applyFont="1" applyFill="1" applyBorder="1" applyAlignment="1">
      <alignment horizontal="left"/>
    </xf>
    <xf numFmtId="0" fontId="3" fillId="5" borderId="1" xfId="0" applyFont="1" applyFill="1" applyBorder="1" applyAlignment="1">
      <alignment horizontal="center" vertical="center"/>
    </xf>
    <xf numFmtId="0" fontId="3" fillId="5" borderId="1" xfId="0" applyFont="1" applyFill="1" applyBorder="1" applyAlignment="1" applyProtection="1">
      <alignment horizontal="center" vertical="center" wrapText="1" shrinkToFit="1"/>
      <protection locked="0"/>
    </xf>
    <xf numFmtId="0" fontId="1" fillId="0" borderId="1" xfId="0" applyFont="1" applyBorder="1" applyAlignment="1" applyProtection="1">
      <alignment horizontal="center" vertical="center" wrapText="1" shrinkToFit="1"/>
      <protection locked="0"/>
    </xf>
    <xf numFmtId="0" fontId="1" fillId="0" borderId="6" xfId="0" applyFont="1" applyBorder="1" applyAlignment="1">
      <alignment horizontal="center"/>
    </xf>
    <xf numFmtId="0" fontId="3" fillId="5" borderId="7" xfId="0" applyFont="1" applyFill="1" applyBorder="1" applyAlignment="1">
      <alignment horizontal="center" vertical="center" wrapText="1" shrinkToFit="1"/>
    </xf>
    <xf numFmtId="0" fontId="3" fillId="5" borderId="1" xfId="0" applyFont="1" applyFill="1" applyBorder="1"/>
    <xf numFmtId="0" fontId="0" fillId="0" borderId="1" xfId="0" applyBorder="1"/>
    <xf numFmtId="0" fontId="0" fillId="5" borderId="1" xfId="0" applyFill="1" applyBorder="1"/>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5" borderId="0" xfId="0" applyFill="1" applyProtection="1">
      <protection locked="0"/>
    </xf>
    <xf numFmtId="0" fontId="2" fillId="0" borderId="0" xfId="0" applyFont="1" applyAlignment="1" applyProtection="1">
      <alignment horizontal="center"/>
      <protection locked="0"/>
    </xf>
    <xf numFmtId="0" fontId="3" fillId="0" borderId="0" xfId="0" applyFont="1" applyBorder="1" applyAlignment="1" applyProtection="1">
      <alignment horizontal="right" vertical="center" wrapText="1" shrinkToFit="1"/>
      <protection locked="0"/>
    </xf>
    <xf numFmtId="0" fontId="0" fillId="0" borderId="0" xfId="0" applyBorder="1" applyAlignment="1" applyProtection="1">
      <alignment horizontal="center"/>
      <protection locked="0"/>
    </xf>
    <xf numFmtId="0" fontId="4" fillId="5" borderId="8" xfId="0" applyFont="1" applyFill="1" applyBorder="1" applyAlignment="1" applyProtection="1">
      <alignment horizontal="center" vertical="center" wrapText="1" shrinkToFit="1"/>
      <protection hidden="1"/>
    </xf>
    <xf numFmtId="0" fontId="4" fillId="5" borderId="5" xfId="0" applyFont="1" applyFill="1" applyBorder="1" applyAlignment="1" applyProtection="1">
      <alignment horizontal="center" vertical="center" wrapText="1" shrinkToFit="1"/>
      <protection hidden="1"/>
    </xf>
    <xf numFmtId="0" fontId="1" fillId="5" borderId="7" xfId="0" applyFont="1" applyFill="1" applyBorder="1" applyAlignment="1" applyProtection="1">
      <alignment horizontal="center" vertical="center" wrapText="1" shrinkToFit="1"/>
      <protection locked="0"/>
    </xf>
    <xf numFmtId="0" fontId="1" fillId="5" borderId="3" xfId="0" applyFont="1" applyFill="1" applyBorder="1" applyAlignment="1" applyProtection="1">
      <alignment horizontal="center" vertical="center" wrapText="1" shrinkToFit="1"/>
      <protection hidden="1"/>
    </xf>
    <xf numFmtId="0" fontId="1" fillId="5" borderId="4" xfId="0" applyFont="1" applyFill="1" applyBorder="1" applyAlignment="1" applyProtection="1">
      <alignment horizontal="center" vertical="center" wrapText="1" shrinkToFit="1"/>
      <protection locked="0"/>
    </xf>
    <xf numFmtId="0" fontId="1" fillId="5" borderId="7" xfId="0" applyFont="1" applyFill="1" applyBorder="1" applyAlignment="1" applyProtection="1">
      <alignment horizontal="left" vertical="center" wrapText="1" shrinkToFit="1"/>
      <protection locked="0"/>
    </xf>
    <xf numFmtId="0" fontId="1" fillId="5" borderId="7" xfId="0" applyFont="1" applyFill="1" applyBorder="1" applyAlignment="1" applyProtection="1">
      <alignment horizontal="center"/>
      <protection hidden="1"/>
    </xf>
    <xf numFmtId="0" fontId="1" fillId="5" borderId="1" xfId="0" applyFont="1" applyFill="1" applyBorder="1" applyAlignment="1" applyProtection="1">
      <alignment vertical="center"/>
      <protection locked="0"/>
    </xf>
    <xf numFmtId="0" fontId="1" fillId="5" borderId="1" xfId="0" applyFont="1" applyFill="1" applyBorder="1" applyAlignment="1" applyProtection="1">
      <alignment horizontal="left" vertical="center"/>
      <protection locked="0"/>
    </xf>
    <xf numFmtId="0" fontId="3" fillId="5" borderId="1" xfId="0" applyFont="1" applyFill="1" applyBorder="1" applyAlignment="1" applyProtection="1">
      <alignment vertical="center"/>
      <protection locked="0"/>
    </xf>
    <xf numFmtId="0" fontId="3" fillId="5" borderId="1" xfId="0" applyFont="1" applyFill="1" applyBorder="1" applyAlignment="1" applyProtection="1">
      <alignment horizontal="left" vertical="center"/>
      <protection locked="0"/>
    </xf>
    <xf numFmtId="0" fontId="1" fillId="5" borderId="7" xfId="0" applyFont="1" applyFill="1" applyBorder="1" applyAlignment="1" applyProtection="1">
      <alignment horizontal="center"/>
      <protection locked="0"/>
    </xf>
    <xf numFmtId="0" fontId="1" fillId="5" borderId="1" xfId="0" applyFont="1" applyFill="1" applyBorder="1" applyAlignment="1" applyProtection="1">
      <alignment horizontal="center" vertical="center" wrapText="1" shrinkToFit="1"/>
      <protection locked="0"/>
    </xf>
    <xf numFmtId="0" fontId="1" fillId="5" borderId="1" xfId="0" applyFont="1" applyFill="1" applyBorder="1" applyAlignment="1" applyProtection="1">
      <alignment horizontal="left" vertical="center" wrapText="1" shrinkToFit="1"/>
      <protection locked="0"/>
    </xf>
    <xf numFmtId="0" fontId="5" fillId="5"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5" borderId="1"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1" fillId="0" borderId="0" xfId="0" applyFont="1" applyBorder="1" applyAlignment="1" applyProtection="1">
      <alignment horizontal="center"/>
      <protection locked="0"/>
    </xf>
    <xf numFmtId="0" fontId="1" fillId="5" borderId="1" xfId="0" applyFont="1" applyFill="1" applyBorder="1" applyAlignment="1" applyProtection="1">
      <alignment horizontal="right" vertical="center" wrapText="1" shrinkToFit="1"/>
      <protection hidden="1"/>
    </xf>
    <xf numFmtId="0" fontId="1" fillId="5" borderId="1" xfId="0" applyFont="1" applyFill="1" applyBorder="1" applyProtection="1">
      <protection hidden="1"/>
    </xf>
    <xf numFmtId="0" fontId="1" fillId="5" borderId="1" xfId="0" applyFont="1" applyFill="1" applyBorder="1" applyProtection="1">
      <protection locked="0"/>
    </xf>
    <xf numFmtId="0" fontId="1" fillId="5" borderId="1" xfId="0" applyNumberFormat="1" applyFont="1" applyFill="1" applyBorder="1" applyProtection="1">
      <protection locked="0"/>
    </xf>
    <xf numFmtId="0" fontId="1" fillId="5" borderId="2" xfId="0" applyFont="1" applyFill="1" applyBorder="1" applyProtection="1">
      <protection locked="0"/>
    </xf>
    <xf numFmtId="0" fontId="1" fillId="5" borderId="2" xfId="0" applyNumberFormat="1" applyFont="1" applyFill="1" applyBorder="1" applyProtection="1">
      <protection locked="0"/>
    </xf>
    <xf numFmtId="10" fontId="1" fillId="5" borderId="1" xfId="0" applyNumberFormat="1" applyFont="1" applyFill="1" applyBorder="1" applyAlignment="1" applyProtection="1">
      <alignment horizontal="center" wrapText="1" shrinkToFit="1"/>
      <protection hidden="1"/>
    </xf>
    <xf numFmtId="10" fontId="1" fillId="5" borderId="1" xfId="0" applyNumberFormat="1" applyFont="1" applyFill="1" applyBorder="1" applyAlignment="1" applyProtection="1">
      <alignment horizontal="center" wrapText="1" shrinkToFit="1"/>
      <protection locked="0"/>
    </xf>
    <xf numFmtId="10" fontId="1" fillId="0" borderId="1" xfId="0" applyNumberFormat="1" applyFont="1" applyFill="1" applyBorder="1" applyAlignment="1" applyProtection="1">
      <alignment horizontal="center" wrapText="1" shrinkToFit="1"/>
      <protection hidden="1"/>
    </xf>
    <xf numFmtId="10" fontId="1" fillId="0" borderId="2" xfId="0" applyNumberFormat="1" applyFont="1" applyFill="1" applyBorder="1" applyAlignment="1" applyProtection="1">
      <alignment horizontal="center" wrapText="1" shrinkToFit="1"/>
      <protection hidden="1"/>
    </xf>
    <xf numFmtId="10" fontId="1" fillId="5" borderId="2" xfId="0" applyNumberFormat="1" applyFont="1" applyFill="1" applyBorder="1" applyAlignment="1" applyProtection="1">
      <alignment horizontal="center" wrapText="1" shrinkToFit="1"/>
      <protection locked="0"/>
    </xf>
    <xf numFmtId="176" fontId="1" fillId="5" borderId="1" xfId="0" applyNumberFormat="1" applyFont="1" applyFill="1" applyBorder="1" applyAlignment="1" applyProtection="1">
      <alignment horizontal="right"/>
      <protection locked="0"/>
    </xf>
    <xf numFmtId="0" fontId="3" fillId="0" borderId="0" xfId="0" applyFont="1" applyProtection="1">
      <protection locked="0"/>
    </xf>
    <xf numFmtId="0" fontId="1" fillId="5" borderId="1" xfId="0" applyFont="1" applyFill="1" applyBorder="1" applyAlignment="1" applyProtection="1">
      <alignment horizontal="right" vertical="center" wrapText="1"/>
      <protection locked="0"/>
    </xf>
    <xf numFmtId="0" fontId="6" fillId="5" borderId="1" xfId="0" applyFont="1" applyFill="1" applyBorder="1" applyAlignment="1" applyProtection="1">
      <alignment horizontal="left" vertical="center" wrapText="1" shrinkToFit="1"/>
      <protection locked="0"/>
    </xf>
    <xf numFmtId="0" fontId="1" fillId="5" borderId="1" xfId="0" applyFont="1" applyFill="1" applyBorder="1" applyAlignment="1" applyProtection="1">
      <alignment horizontal="right" vertical="center" wrapText="1" shrinkToFit="1"/>
      <protection locked="0"/>
    </xf>
    <xf numFmtId="0" fontId="1" fillId="5" borderId="2" xfId="0" applyFont="1" applyFill="1" applyBorder="1" applyAlignment="1" applyProtection="1">
      <alignment horizontal="left" vertical="center" wrapText="1" shrinkToFit="1"/>
      <protection locked="0"/>
    </xf>
    <xf numFmtId="0" fontId="1" fillId="5" borderId="2" xfId="0" applyFont="1" applyFill="1" applyBorder="1" applyAlignment="1" applyProtection="1">
      <alignment horizontal="right" vertical="center" wrapText="1" shrinkToFit="1"/>
      <protection locked="0"/>
    </xf>
    <xf numFmtId="176" fontId="1" fillId="5" borderId="1" xfId="0" applyNumberFormat="1" applyFont="1" applyFill="1" applyBorder="1" applyAlignment="1" applyProtection="1">
      <alignment horizontal="right" vertical="center" wrapText="1"/>
      <protection locked="0"/>
    </xf>
    <xf numFmtId="176" fontId="1" fillId="0" borderId="1" xfId="0" applyNumberFormat="1" applyFont="1" applyBorder="1" applyAlignment="1" applyProtection="1">
      <alignment horizontal="right"/>
      <protection locked="0"/>
    </xf>
    <xf numFmtId="176" fontId="1" fillId="5" borderId="2" xfId="0" applyNumberFormat="1" applyFont="1" applyFill="1" applyBorder="1" applyAlignment="1" applyProtection="1">
      <alignment horizontal="right"/>
      <protection locked="0"/>
    </xf>
    <xf numFmtId="0" fontId="1" fillId="0" borderId="0" xfId="0" applyFont="1" applyBorder="1" applyAlignment="1" applyProtection="1">
      <protection locked="0"/>
    </xf>
    <xf numFmtId="0" fontId="1" fillId="5" borderId="1" xfId="0" applyFont="1" applyFill="1" applyBorder="1" applyAlignment="1" applyProtection="1">
      <alignment horizontal="center"/>
      <protection locked="0"/>
    </xf>
    <xf numFmtId="0" fontId="7" fillId="0"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176" fontId="1" fillId="5" borderId="1" xfId="0" applyNumberFormat="1" applyFont="1" applyFill="1" applyBorder="1" applyAlignment="1" applyProtection="1">
      <alignment horizontal="center"/>
      <protection locked="0"/>
    </xf>
    <xf numFmtId="0" fontId="1" fillId="5" borderId="2" xfId="0" applyFont="1" applyFill="1" applyBorder="1" applyAlignment="1" applyProtection="1">
      <alignment horizontal="center"/>
      <protection locked="0"/>
    </xf>
    <xf numFmtId="176" fontId="1" fillId="5" borderId="2" xfId="0" applyNumberFormat="1" applyFont="1" applyFill="1" applyBorder="1" applyAlignment="1" applyProtection="1">
      <alignment horizontal="center"/>
      <protection locked="0"/>
    </xf>
    <xf numFmtId="0" fontId="1" fillId="0" borderId="0" xfId="0" applyFont="1" applyAlignment="1" applyProtection="1">
      <alignment horizontal="right"/>
      <protection locked="0"/>
    </xf>
    <xf numFmtId="0" fontId="4" fillId="5" borderId="10" xfId="0" applyFont="1" applyFill="1" applyBorder="1" applyAlignment="1" applyProtection="1">
      <alignment horizontal="center" vertical="center" wrapText="1" shrinkToFit="1"/>
      <protection hidden="1"/>
    </xf>
    <xf numFmtId="0" fontId="8" fillId="5" borderId="1" xfId="0" applyFont="1" applyFill="1" applyBorder="1" applyAlignment="1">
      <alignment horizontal="center" vertical="center" wrapText="1" shrinkToFit="1"/>
    </xf>
    <xf numFmtId="0" fontId="9" fillId="0" borderId="7" xfId="0" applyFont="1" applyFill="1" applyBorder="1" applyAlignment="1" applyProtection="1">
      <alignment horizontal="left" vertical="center"/>
      <protection locked="0"/>
    </xf>
    <xf numFmtId="0" fontId="1" fillId="5" borderId="3" xfId="0" applyFont="1" applyFill="1" applyBorder="1" applyAlignment="1" applyProtection="1">
      <alignment horizontal="center"/>
      <protection locked="0"/>
    </xf>
    <xf numFmtId="0" fontId="3" fillId="0" borderId="1" xfId="0" applyFont="1" applyBorder="1" applyAlignment="1" applyProtection="1">
      <alignment horizontal="left" vertical="center" wrapText="1" shrinkToFit="1"/>
      <protection locked="0"/>
    </xf>
    <xf numFmtId="0" fontId="6" fillId="0" borderId="1" xfId="0" applyFont="1" applyBorder="1" applyAlignment="1" applyProtection="1">
      <alignment horizontal="left" vertical="center" wrapText="1" shrinkToFit="1"/>
      <protection locked="0"/>
    </xf>
    <xf numFmtId="0" fontId="1" fillId="5" borderId="11" xfId="0" applyFont="1" applyFill="1" applyBorder="1" applyAlignment="1" applyProtection="1">
      <alignment horizontal="center"/>
      <protection locked="0"/>
    </xf>
    <xf numFmtId="0" fontId="6" fillId="0" borderId="1" xfId="0" applyFont="1" applyBorder="1" applyAlignment="1" applyProtection="1">
      <alignment vertical="center" wrapText="1" shrinkToFit="1"/>
      <protection locked="0"/>
    </xf>
    <xf numFmtId="0" fontId="9" fillId="0" borderId="1"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3" fillId="0" borderId="1" xfId="0" applyFont="1" applyBorder="1" applyAlignment="1" applyProtection="1">
      <alignment horizontal="center" vertical="center" wrapText="1" shrinkToFit="1"/>
      <protection locked="0"/>
    </xf>
    <xf numFmtId="0" fontId="3" fillId="6" borderId="1" xfId="0" applyFont="1" applyFill="1" applyBorder="1" applyAlignment="1" applyProtection="1">
      <alignment vertical="center"/>
      <protection locked="0"/>
    </xf>
    <xf numFmtId="0" fontId="11" fillId="0" borderId="1"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3" fillId="6" borderId="9" xfId="0" applyFont="1" applyFill="1" applyBorder="1" applyAlignment="1" applyProtection="1">
      <alignment vertical="center"/>
      <protection locked="0"/>
    </xf>
    <xf numFmtId="0" fontId="3" fillId="6" borderId="12" xfId="0"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0" fillId="0" borderId="0" xfId="0" applyFont="1" applyProtection="1">
      <protection locked="0"/>
    </xf>
    <xf numFmtId="0" fontId="12" fillId="0" borderId="13" xfId="0" applyFont="1" applyFill="1" applyBorder="1" applyAlignment="1" applyProtection="1">
      <alignment vertical="center" wrapText="1"/>
      <protection locked="0"/>
    </xf>
    <xf numFmtId="0" fontId="0" fillId="0" borderId="0" xfId="0" applyAlignment="1" applyProtection="1">
      <alignment vertical="center"/>
      <protection locked="0"/>
    </xf>
  </cellXfs>
  <cellStyles count="54">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6"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dxfs count="35">
    <dxf>
      <font>
        <name val="宋体"/>
        <scheme val="none"/>
        <b val="0"/>
        <i val="0"/>
        <strike val="0"/>
        <u val="none"/>
        <sz val="9"/>
        <color theme="1"/>
      </font>
      <fill>
        <patternFill patternType="solid">
          <bgColor theme="0"/>
        </patternFill>
      </fill>
      <alignment horizontal="center"/>
      <border>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0" formatCode="General"/>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0" formatCode="0.00%"/>
      <fill>
        <patternFill patternType="none"/>
      </fill>
      <alignment horizontal="center" wrapText="1" shrinkToFit="1"/>
      <border>
        <left style="thin">
          <color auto="1"/>
        </left>
        <right style="thin">
          <color auto="1"/>
        </right>
        <top style="thin">
          <color auto="1"/>
        </top>
        <bottom style="thin">
          <color auto="1"/>
        </bottom>
      </border>
      <protection hidden="1"/>
    </dxf>
    <dxf>
      <font>
        <name val="宋体"/>
        <scheme val="none"/>
        <b val="0"/>
        <i val="0"/>
        <strike val="0"/>
        <u val="none"/>
        <sz val="9"/>
        <color theme="1"/>
      </font>
      <numFmt numFmtId="10" formatCode="0.00%"/>
      <fill>
        <patternFill patternType="solid">
          <bgColor theme="0"/>
        </patternFill>
      </fill>
      <alignment horizont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right"/>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0" formatCode="General"/>
      <fill>
        <patternFill patternType="solid">
          <bgColor theme="0"/>
        </patternFill>
      </fill>
      <alignment horizontal="right"/>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top style="thin">
          <color auto="1"/>
        </top>
        <bottom style="thin">
          <color auto="1"/>
        </bottom>
      </border>
      <protection locked="0"/>
    </dxf>
    <dxf>
      <fill>
        <patternFill patternType="solid">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A3:AH80" totalsRowShown="0">
  <tableColumns count="34">
    <tableColumn id="1" name="序号" dataDxfId="0"/>
    <tableColumn id="2" name="项目类别" dataDxfId="1"/>
    <tableColumn id="3" name="项目名称" dataDxfId="2"/>
    <tableColumn id="4" name="项目单位" dataDxfId="3"/>
    <tableColumn id="5" name="项目性质" dataDxfId="4"/>
    <tableColumn id="6" name="项目所在镇" dataDxfId="5"/>
    <tableColumn id="7" name="项目所在村委" dataDxfId="6"/>
    <tableColumn id="8" name="项目具体内容及建设任务" dataDxfId="7"/>
    <tableColumn id="9" name="计划整合数及资金规模" dataDxfId="8"/>
    <tableColumn id="10" name="完成整合数" dataDxfId="9"/>
    <tableColumn id="11" name="资金来源" dataDxfId="10"/>
    <tableColumn id="32" name="筹资方式" dataDxfId="11"/>
    <tableColumn id="12" name="完成支出数" dataDxfId="12"/>
    <tableColumn id="13" name="支出进度" dataDxfId="13"/>
    <tableColumn id="36" name="补助标准" dataDxfId="14"/>
    <tableColumn id="14" name="部门或镇" dataDxfId="15"/>
    <tableColumn id="15" name="拨付时间" dataDxfId="16"/>
    <tableColumn id="16" name="项目主管部门" dataDxfId="17"/>
    <tableColumn id="17" name="财政股室" dataDxfId="18"/>
    <tableColumn id="18" name="文件类别" dataDxfId="19"/>
    <tableColumn id="19" name="文号" dataDxfId="20"/>
    <tableColumn id="20" name="指标文件" dataDxfId="21"/>
    <tableColumn id="21" name="帮扶村个数" dataDxfId="22"/>
    <tableColumn id="22" name="帮扶人口（人）" dataDxfId="23"/>
    <tableColumn id="23" name="应开工时间" dataDxfId="24"/>
    <tableColumn id="24" name="实际开工时间" dataDxfId="25"/>
    <tableColumn id="25" name="应完工时间" dataDxfId="26"/>
    <tableColumn id="26" name="实际完工时间" dataDxfId="27"/>
    <tableColumn id="33" name="绩效目标" dataDxfId="28"/>
    <tableColumn id="27" name="是否达到预期效果" dataDxfId="29"/>
    <tableColumn id="28" name="是否验收" dataDxfId="30"/>
    <tableColumn id="29" name="验收时间" dataDxfId="31"/>
    <tableColumn id="30" name="是否招投标" dataDxfId="32"/>
    <tableColumn id="31" name="是否政府采购" dataDxfId="33"/>
  </tableColumns>
  <tableStyleInfo name="TableStyleMedium6"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X81"/>
  <sheetViews>
    <sheetView zoomScale="115" zoomScaleNormal="115" topLeftCell="B1" workbookViewId="0">
      <selection activeCell="AI10" sqref="AI10"/>
    </sheetView>
  </sheetViews>
  <sheetFormatPr defaultColWidth="9" defaultRowHeight="14.25"/>
  <cols>
    <col min="1" max="1" width="4.5" style="27" customWidth="1"/>
    <col min="2" max="2" width="14.625" style="27" customWidth="1"/>
    <col min="3" max="3" width="22.5" style="27" customWidth="1"/>
    <col min="4" max="4" width="9" style="28"/>
    <col min="5" max="5" width="7.375" style="29" customWidth="1"/>
    <col min="6" max="6" width="7.125" style="29" customWidth="1"/>
    <col min="7" max="7" width="8.875" style="29" customWidth="1"/>
    <col min="8" max="8" width="24.625" style="27" customWidth="1"/>
    <col min="9" max="9" width="11" style="30" customWidth="1"/>
    <col min="10" max="10" width="8.5" style="27" hidden="1" customWidth="1"/>
    <col min="11" max="11" width="6.625" style="27" hidden="1" customWidth="1"/>
    <col min="12" max="12" width="6.875" style="27" hidden="1" customWidth="1"/>
    <col min="13" max="13" width="10.25" style="27" hidden="1" customWidth="1"/>
    <col min="14" max="14" width="8.75" style="27" hidden="1" customWidth="1"/>
    <col min="15" max="15" width="8.125" style="27" hidden="1" customWidth="1"/>
    <col min="16" max="16" width="5" style="29" customWidth="1"/>
    <col min="17" max="17" width="9.375" style="27" hidden="1" customWidth="1"/>
    <col min="18" max="18" width="6.375" style="29" customWidth="1"/>
    <col min="19" max="19" width="4.375" style="29" customWidth="1"/>
    <col min="20" max="20" width="5.625" style="27" hidden="1" customWidth="1"/>
    <col min="21" max="21" width="4.75" style="27" hidden="1" customWidth="1"/>
    <col min="22" max="22" width="15.125" style="27" hidden="1" customWidth="1"/>
    <col min="23" max="23" width="4" style="27" customWidth="1"/>
    <col min="24" max="24" width="5.5" style="27" customWidth="1"/>
    <col min="25" max="25" width="9.625" style="27" customWidth="1"/>
    <col min="26" max="26" width="9.25" style="27" hidden="1" customWidth="1"/>
    <col min="27" max="27" width="9.25" style="27" customWidth="1"/>
    <col min="28" max="28" width="9.25" style="27" hidden="1" customWidth="1"/>
    <col min="29" max="29" width="26.625" style="27" customWidth="1"/>
    <col min="30" max="30" width="4.25" style="27" hidden="1" customWidth="1"/>
    <col min="31" max="31" width="4.625" style="27" hidden="1" customWidth="1"/>
    <col min="32" max="32" width="9" style="27" hidden="1" customWidth="1"/>
    <col min="33" max="33" width="4.5" style="27" hidden="1" customWidth="1"/>
    <col min="34" max="34" width="4.25" style="27" hidden="1" customWidth="1"/>
    <col min="35" max="35" width="18.25" style="27" customWidth="1"/>
    <col min="36" max="40" width="9" style="27" hidden="1" customWidth="1"/>
    <col min="41" max="41" width="16" style="27" hidden="1" customWidth="1"/>
    <col min="42" max="42" width="16.375" style="27" hidden="1" customWidth="1"/>
    <col min="43" max="47" width="9" style="27" hidden="1" customWidth="1"/>
    <col min="48" max="48" width="12.75" style="27" hidden="1" customWidth="1"/>
    <col min="49" max="49" width="9" style="27" hidden="1" customWidth="1"/>
    <col min="50" max="50" width="11.625" style="27" hidden="1" customWidth="1"/>
    <col min="51" max="53" width="9" style="27" hidden="1" customWidth="1"/>
    <col min="54" max="54" width="11.125" style="27" hidden="1" customWidth="1"/>
    <col min="55" max="55" width="11.25" style="27" hidden="1" customWidth="1"/>
    <col min="56" max="56" width="13.125" style="27" hidden="1" customWidth="1"/>
    <col min="57" max="57" width="16" style="27" hidden="1" customWidth="1"/>
    <col min="58" max="60" width="9" style="27" hidden="1" customWidth="1"/>
    <col min="61" max="61" width="12.875" style="27" hidden="1" customWidth="1"/>
    <col min="62" max="64" width="9" style="27" hidden="1" customWidth="1"/>
    <col min="65" max="69" width="4.125" style="27" hidden="1" customWidth="1"/>
    <col min="70" max="76" width="9" style="27" hidden="1" customWidth="1"/>
    <col min="77" max="77" width="9" style="27" customWidth="1"/>
    <col min="78" max="78" width="11.625" style="27" customWidth="1"/>
    <col min="79" max="79" width="10.625" style="27" customWidth="1"/>
    <col min="80" max="81" width="9" style="27" customWidth="1"/>
    <col min="82" max="16384" width="9" style="27"/>
  </cols>
  <sheetData>
    <row r="1" ht="45" customHeight="1" spans="1:35">
      <c r="A1" s="31"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row>
    <row r="2" ht="24" customHeight="1" spans="2:35">
      <c r="B2" s="32"/>
      <c r="C2" s="33"/>
      <c r="D2" s="33"/>
      <c r="E2" s="33"/>
      <c r="F2" s="33"/>
      <c r="I2" s="54"/>
      <c r="J2" s="54"/>
      <c r="K2" s="54"/>
      <c r="L2" s="54"/>
      <c r="M2" s="54"/>
      <c r="N2" s="54"/>
      <c r="O2" s="54"/>
      <c r="P2" s="54"/>
      <c r="Q2" s="54"/>
      <c r="R2" s="54"/>
      <c r="S2" s="54"/>
      <c r="T2" s="54"/>
      <c r="U2" s="54"/>
      <c r="V2" s="54"/>
      <c r="W2" s="67"/>
      <c r="X2" s="67"/>
      <c r="Y2" s="67"/>
      <c r="Z2" s="67"/>
      <c r="AA2" s="67"/>
      <c r="AD2" s="76" t="s">
        <v>1</v>
      </c>
      <c r="AE2" s="76"/>
      <c r="AF2" s="76"/>
      <c r="AG2" s="76"/>
      <c r="AH2" s="76"/>
      <c r="AI2" s="83" t="s">
        <v>1</v>
      </c>
    </row>
    <row r="3" ht="36" customHeight="1" spans="1:75">
      <c r="A3" s="34" t="s">
        <v>2</v>
      </c>
      <c r="B3" s="35" t="s">
        <v>3</v>
      </c>
      <c r="C3" s="35" t="s">
        <v>4</v>
      </c>
      <c r="D3" s="35" t="s">
        <v>5</v>
      </c>
      <c r="E3" s="35" t="s">
        <v>6</v>
      </c>
      <c r="F3" s="35" t="s">
        <v>7</v>
      </c>
      <c r="G3" s="35" t="s">
        <v>8</v>
      </c>
      <c r="H3" s="35" t="s">
        <v>9</v>
      </c>
      <c r="I3" s="35" t="s">
        <v>10</v>
      </c>
      <c r="J3" s="35" t="s">
        <v>11</v>
      </c>
      <c r="K3" s="35" t="s">
        <v>12</v>
      </c>
      <c r="L3" s="35" t="s">
        <v>13</v>
      </c>
      <c r="M3" s="35" t="s">
        <v>14</v>
      </c>
      <c r="N3" s="35" t="s">
        <v>15</v>
      </c>
      <c r="O3" s="35" t="s">
        <v>16</v>
      </c>
      <c r="P3" s="35" t="s">
        <v>17</v>
      </c>
      <c r="Q3" s="35" t="s">
        <v>18</v>
      </c>
      <c r="R3" s="35" t="s">
        <v>19</v>
      </c>
      <c r="S3" s="35" t="s">
        <v>20</v>
      </c>
      <c r="T3" s="35" t="s">
        <v>21</v>
      </c>
      <c r="U3" s="35" t="s">
        <v>22</v>
      </c>
      <c r="V3" s="35" t="s">
        <v>23</v>
      </c>
      <c r="W3" s="35" t="s">
        <v>24</v>
      </c>
      <c r="X3" s="35" t="s">
        <v>25</v>
      </c>
      <c r="Y3" s="35" t="s">
        <v>26</v>
      </c>
      <c r="Z3" s="35" t="s">
        <v>27</v>
      </c>
      <c r="AA3" s="35" t="s">
        <v>28</v>
      </c>
      <c r="AB3" s="35" t="s">
        <v>29</v>
      </c>
      <c r="AC3" s="35" t="s">
        <v>30</v>
      </c>
      <c r="AD3" s="35" t="s">
        <v>31</v>
      </c>
      <c r="AE3" s="35" t="s">
        <v>32</v>
      </c>
      <c r="AF3" s="35" t="s">
        <v>33</v>
      </c>
      <c r="AG3" s="35" t="s">
        <v>34</v>
      </c>
      <c r="AH3" s="84" t="s">
        <v>35</v>
      </c>
      <c r="AI3" s="85" t="s">
        <v>36</v>
      </c>
      <c r="AJ3" s="86" t="s">
        <v>37</v>
      </c>
      <c r="AK3" s="92" t="s">
        <v>38</v>
      </c>
      <c r="AL3" s="92" t="s">
        <v>39</v>
      </c>
      <c r="AM3" s="92" t="s">
        <v>40</v>
      </c>
      <c r="AN3" s="92" t="s">
        <v>41</v>
      </c>
      <c r="AO3" s="94" t="s">
        <v>42</v>
      </c>
      <c r="AP3" s="95" t="s">
        <v>43</v>
      </c>
      <c r="AQ3" s="96" t="s">
        <v>44</v>
      </c>
      <c r="AR3" s="96" t="s">
        <v>45</v>
      </c>
      <c r="AS3" s="96" t="s">
        <v>46</v>
      </c>
      <c r="AT3" s="96" t="s">
        <v>47</v>
      </c>
      <c r="AU3" s="96" t="s">
        <v>48</v>
      </c>
      <c r="AV3" s="96" t="s">
        <v>49</v>
      </c>
      <c r="AW3" s="96" t="s">
        <v>50</v>
      </c>
      <c r="AX3" s="96" t="s">
        <v>51</v>
      </c>
      <c r="AY3" s="96" t="s">
        <v>52</v>
      </c>
      <c r="AZ3" s="96" t="s">
        <v>53</v>
      </c>
      <c r="BA3" s="96" t="s">
        <v>54</v>
      </c>
      <c r="BB3" s="96" t="s">
        <v>55</v>
      </c>
      <c r="BC3" s="96" t="s">
        <v>56</v>
      </c>
      <c r="BD3" s="96" t="s">
        <v>57</v>
      </c>
      <c r="BE3" s="96" t="s">
        <v>58</v>
      </c>
      <c r="BF3" s="96" t="s">
        <v>59</v>
      </c>
      <c r="BG3" s="96" t="s">
        <v>60</v>
      </c>
      <c r="BH3" s="96" t="s">
        <v>61</v>
      </c>
      <c r="BI3" s="96" t="s">
        <v>62</v>
      </c>
      <c r="BJ3" s="96" t="s">
        <v>63</v>
      </c>
      <c r="BK3" s="96" t="s">
        <v>64</v>
      </c>
      <c r="BL3" s="96" t="s">
        <v>65</v>
      </c>
      <c r="BM3" s="96" t="s">
        <v>31</v>
      </c>
      <c r="BN3" s="96" t="s">
        <v>32</v>
      </c>
      <c r="BO3" s="96" t="s">
        <v>33</v>
      </c>
      <c r="BP3" s="96" t="s">
        <v>34</v>
      </c>
      <c r="BQ3" s="96" t="s">
        <v>35</v>
      </c>
      <c r="BR3" s="103" t="s">
        <v>66</v>
      </c>
      <c r="BW3" s="27" t="s">
        <v>67</v>
      </c>
    </row>
    <row r="4" ht="31" customHeight="1" spans="1:76">
      <c r="A4" s="36"/>
      <c r="B4" s="37" t="s">
        <v>68</v>
      </c>
      <c r="C4" s="38"/>
      <c r="D4" s="39"/>
      <c r="E4" s="36"/>
      <c r="F4" s="46"/>
      <c r="G4" s="46"/>
      <c r="H4" s="47"/>
      <c r="I4" s="55">
        <f>SUBTOTAL(109,I5:I80)</f>
        <v>890000</v>
      </c>
      <c r="J4" s="55">
        <f>SUM(J5:J25)</f>
        <v>0</v>
      </c>
      <c r="K4" s="46"/>
      <c r="L4" s="46"/>
      <c r="M4" s="55">
        <f>SUM(M5:M25)</f>
        <v>0</v>
      </c>
      <c r="N4" s="61" t="str">
        <f>IF(ISERROR(M4/J4),"",M4/J4)</f>
        <v/>
      </c>
      <c r="O4" s="62"/>
      <c r="P4" s="46"/>
      <c r="Q4" s="46"/>
      <c r="R4" s="46"/>
      <c r="S4" s="46"/>
      <c r="T4" s="46"/>
      <c r="U4" s="46"/>
      <c r="V4" s="47"/>
      <c r="W4" s="55">
        <f>SUM(W5:W80)</f>
        <v>0</v>
      </c>
      <c r="X4" s="55">
        <f>SUM(X5:X80)</f>
        <v>0</v>
      </c>
      <c r="Y4" s="70"/>
      <c r="Z4" s="70"/>
      <c r="AA4" s="70"/>
      <c r="AB4" s="57"/>
      <c r="AC4" s="57"/>
      <c r="AD4" s="77"/>
      <c r="AE4" s="77"/>
      <c r="AF4" s="77"/>
      <c r="AG4" s="77"/>
      <c r="AH4" s="87"/>
      <c r="AI4" s="88"/>
      <c r="AJ4" s="86" t="s">
        <v>69</v>
      </c>
      <c r="AK4" s="92" t="s">
        <v>70</v>
      </c>
      <c r="AL4" s="92" t="s">
        <v>71</v>
      </c>
      <c r="AM4" s="92" t="s">
        <v>72</v>
      </c>
      <c r="AN4" s="92" t="s">
        <v>73</v>
      </c>
      <c r="AO4" s="94" t="s">
        <v>74</v>
      </c>
      <c r="AP4" s="95" t="s">
        <v>75</v>
      </c>
      <c r="AQ4" s="97" t="s">
        <v>76</v>
      </c>
      <c r="AR4" s="97" t="s">
        <v>77</v>
      </c>
      <c r="AS4" s="97" t="s">
        <v>78</v>
      </c>
      <c r="AT4" s="97" t="s">
        <v>79</v>
      </c>
      <c r="AU4" s="97" t="s">
        <v>80</v>
      </c>
      <c r="AV4" s="97" t="s">
        <v>81</v>
      </c>
      <c r="AW4" s="97" t="s">
        <v>82</v>
      </c>
      <c r="AX4" s="97" t="s">
        <v>83</v>
      </c>
      <c r="AY4" s="97" t="s">
        <v>84</v>
      </c>
      <c r="AZ4" s="97" t="s">
        <v>85</v>
      </c>
      <c r="BA4" s="97" t="s">
        <v>86</v>
      </c>
      <c r="BB4" s="97" t="s">
        <v>87</v>
      </c>
      <c r="BC4" s="97" t="s">
        <v>88</v>
      </c>
      <c r="BD4" s="97" t="s">
        <v>89</v>
      </c>
      <c r="BE4" s="97" t="s">
        <v>90</v>
      </c>
      <c r="BF4" s="100" t="s">
        <v>91</v>
      </c>
      <c r="BG4" s="100" t="s">
        <v>92</v>
      </c>
      <c r="BH4" s="100" t="s">
        <v>93</v>
      </c>
      <c r="BI4" s="100" t="s">
        <v>94</v>
      </c>
      <c r="BK4" s="101" t="s">
        <v>95</v>
      </c>
      <c r="BL4" s="103" t="s">
        <v>96</v>
      </c>
      <c r="BM4" s="103"/>
      <c r="BN4" s="103"/>
      <c r="BO4" s="103"/>
      <c r="BP4" s="103"/>
      <c r="BQ4" s="103"/>
      <c r="BR4" s="100" t="s">
        <v>93</v>
      </c>
      <c r="BS4" s="104" t="s">
        <v>97</v>
      </c>
      <c r="BT4" s="105"/>
      <c r="BU4" s="100" t="s">
        <v>98</v>
      </c>
      <c r="BW4" s="27" t="s">
        <v>99</v>
      </c>
      <c r="BX4" s="103" t="s">
        <v>100</v>
      </c>
    </row>
    <row r="5" ht="31" customHeight="1" spans="1:76">
      <c r="A5" s="40">
        <v>1</v>
      </c>
      <c r="B5" s="41" t="s">
        <v>39</v>
      </c>
      <c r="C5" s="41" t="s">
        <v>71</v>
      </c>
      <c r="D5" s="41" t="s">
        <v>101</v>
      </c>
      <c r="E5" s="46" t="s">
        <v>97</v>
      </c>
      <c r="F5" s="48" t="s">
        <v>101</v>
      </c>
      <c r="G5" s="48" t="s">
        <v>102</v>
      </c>
      <c r="H5" s="49" t="s">
        <v>103</v>
      </c>
      <c r="I5" s="41">
        <v>890000</v>
      </c>
      <c r="J5" s="56"/>
      <c r="K5" s="57"/>
      <c r="L5" s="57"/>
      <c r="M5" s="57"/>
      <c r="N5" s="61"/>
      <c r="O5" s="62"/>
      <c r="P5" s="41" t="s">
        <v>60</v>
      </c>
      <c r="Q5" s="66"/>
      <c r="R5" s="41" t="s">
        <v>104</v>
      </c>
      <c r="S5" s="41" t="s">
        <v>100</v>
      </c>
      <c r="T5" s="57"/>
      <c r="U5" s="57"/>
      <c r="V5" s="47"/>
      <c r="W5" s="68"/>
      <c r="X5" s="68"/>
      <c r="Y5" s="73">
        <v>45352</v>
      </c>
      <c r="Z5" s="74">
        <v>44169</v>
      </c>
      <c r="AA5" s="73">
        <v>45539</v>
      </c>
      <c r="AB5" s="66"/>
      <c r="AC5" s="78"/>
      <c r="AD5" s="77"/>
      <c r="AE5" s="77"/>
      <c r="AF5" s="66"/>
      <c r="AG5" s="77"/>
      <c r="AH5" s="87"/>
      <c r="AI5" s="89" t="s">
        <v>105</v>
      </c>
      <c r="AJ5" s="86" t="s">
        <v>106</v>
      </c>
      <c r="AK5" s="92" t="s">
        <v>107</v>
      </c>
      <c r="AL5" s="92" t="s">
        <v>108</v>
      </c>
      <c r="AM5" s="92" t="s">
        <v>109</v>
      </c>
      <c r="AN5" s="92" t="s">
        <v>110</v>
      </c>
      <c r="AO5" s="92" t="s">
        <v>111</v>
      </c>
      <c r="AP5" s="95" t="s">
        <v>112</v>
      </c>
      <c r="AQ5" s="97" t="s">
        <v>113</v>
      </c>
      <c r="AR5" s="97" t="s">
        <v>114</v>
      </c>
      <c r="AS5" s="97" t="s">
        <v>115</v>
      </c>
      <c r="AT5" s="97" t="s">
        <v>116</v>
      </c>
      <c r="AU5" s="97" t="s">
        <v>117</v>
      </c>
      <c r="AV5" s="97" t="s">
        <v>118</v>
      </c>
      <c r="AW5" s="97" t="s">
        <v>119</v>
      </c>
      <c r="AX5" s="97" t="s">
        <v>85</v>
      </c>
      <c r="AY5" s="97" t="s">
        <v>120</v>
      </c>
      <c r="AZ5" s="97" t="s">
        <v>121</v>
      </c>
      <c r="BA5" s="97" t="s">
        <v>122</v>
      </c>
      <c r="BB5" s="97" t="s">
        <v>123</v>
      </c>
      <c r="BC5" s="97" t="s">
        <v>124</v>
      </c>
      <c r="BD5" s="97" t="s">
        <v>125</v>
      </c>
      <c r="BE5" s="97" t="s">
        <v>126</v>
      </c>
      <c r="BF5" s="100" t="s">
        <v>127</v>
      </c>
      <c r="BH5" s="101" t="s">
        <v>128</v>
      </c>
      <c r="BI5" s="101" t="s">
        <v>129</v>
      </c>
      <c r="BK5" s="102" t="s">
        <v>130</v>
      </c>
      <c r="BL5" s="103" t="s">
        <v>131</v>
      </c>
      <c r="BM5" s="103"/>
      <c r="BN5" s="103"/>
      <c r="BO5" s="103"/>
      <c r="BP5" s="103"/>
      <c r="BQ5" s="103"/>
      <c r="BR5" s="101" t="s">
        <v>128</v>
      </c>
      <c r="BS5" s="104" t="s">
        <v>132</v>
      </c>
      <c r="BT5" s="104" t="s">
        <v>133</v>
      </c>
      <c r="BW5" s="27" t="s">
        <v>93</v>
      </c>
      <c r="BX5" s="103" t="s">
        <v>134</v>
      </c>
    </row>
    <row r="6" ht="31" customHeight="1" spans="1:76">
      <c r="A6" s="40">
        <v>4</v>
      </c>
      <c r="B6" s="41" t="s">
        <v>135</v>
      </c>
      <c r="C6" s="41" t="s">
        <v>136</v>
      </c>
      <c r="D6" s="41" t="s">
        <v>137</v>
      </c>
      <c r="E6" s="46" t="s">
        <v>97</v>
      </c>
      <c r="F6" s="48"/>
      <c r="G6" s="48"/>
      <c r="H6" s="48" t="s">
        <v>138</v>
      </c>
      <c r="I6" s="41">
        <v>2085720</v>
      </c>
      <c r="J6" s="56"/>
      <c r="K6" s="57"/>
      <c r="L6" s="57"/>
      <c r="M6" s="57"/>
      <c r="N6" s="61"/>
      <c r="O6" s="62"/>
      <c r="P6" s="41" t="s">
        <v>60</v>
      </c>
      <c r="Q6" s="66"/>
      <c r="R6" s="41" t="s">
        <v>137</v>
      </c>
      <c r="S6" s="41" t="s">
        <v>100</v>
      </c>
      <c r="T6" s="57"/>
      <c r="U6" s="57"/>
      <c r="V6" s="47"/>
      <c r="W6" s="68"/>
      <c r="X6" s="68"/>
      <c r="Y6" s="73">
        <v>45352</v>
      </c>
      <c r="Z6" s="66">
        <v>44169</v>
      </c>
      <c r="AA6" s="73">
        <v>45539</v>
      </c>
      <c r="AB6" s="66"/>
      <c r="AC6" s="79"/>
      <c r="AD6" s="77"/>
      <c r="AE6" s="77"/>
      <c r="AF6" s="66"/>
      <c r="AG6" s="77"/>
      <c r="AH6" s="87"/>
      <c r="AI6" s="89" t="s">
        <v>105</v>
      </c>
      <c r="AJ6" s="86" t="s">
        <v>139</v>
      </c>
      <c r="AK6" s="92"/>
      <c r="AL6" s="92" t="s">
        <v>140</v>
      </c>
      <c r="AM6" s="92" t="s">
        <v>141</v>
      </c>
      <c r="AN6" s="92"/>
      <c r="AO6" s="94"/>
      <c r="AP6" s="98"/>
      <c r="AQ6" s="97" t="s">
        <v>142</v>
      </c>
      <c r="AR6" s="97" t="s">
        <v>143</v>
      </c>
      <c r="AS6" s="97" t="s">
        <v>144</v>
      </c>
      <c r="AT6" s="97" t="s">
        <v>145</v>
      </c>
      <c r="AU6" s="97" t="s">
        <v>146</v>
      </c>
      <c r="AV6" s="97" t="s">
        <v>147</v>
      </c>
      <c r="AW6" s="97" t="s">
        <v>148</v>
      </c>
      <c r="AX6" s="97" t="s">
        <v>149</v>
      </c>
      <c r="AY6" s="97" t="s">
        <v>150</v>
      </c>
      <c r="AZ6" s="97" t="s">
        <v>151</v>
      </c>
      <c r="BA6" s="97" t="s">
        <v>152</v>
      </c>
      <c r="BB6" s="97" t="s">
        <v>153</v>
      </c>
      <c r="BC6" s="97" t="s">
        <v>154</v>
      </c>
      <c r="BD6" s="97" t="s">
        <v>155</v>
      </c>
      <c r="BE6" s="97" t="s">
        <v>156</v>
      </c>
      <c r="BH6" s="102" t="s">
        <v>104</v>
      </c>
      <c r="BI6" s="102" t="s">
        <v>157</v>
      </c>
      <c r="BK6" s="102" t="s">
        <v>158</v>
      </c>
      <c r="BR6" s="102" t="s">
        <v>104</v>
      </c>
      <c r="BS6" s="105"/>
      <c r="BT6" s="105"/>
      <c r="BW6" s="27" t="s">
        <v>159</v>
      </c>
      <c r="BX6" s="103" t="s">
        <v>160</v>
      </c>
    </row>
    <row r="7" ht="31" customHeight="1" spans="1:76">
      <c r="A7" s="40">
        <v>6</v>
      </c>
      <c r="B7" s="41"/>
      <c r="C7" s="41"/>
      <c r="D7" s="41" t="s">
        <v>104</v>
      </c>
      <c r="E7" s="46"/>
      <c r="F7" s="48"/>
      <c r="G7" s="48"/>
      <c r="H7" s="48"/>
      <c r="I7" s="41">
        <v>-2975720</v>
      </c>
      <c r="J7" s="56"/>
      <c r="K7" s="57"/>
      <c r="L7" s="57"/>
      <c r="M7" s="57"/>
      <c r="N7" s="61"/>
      <c r="O7" s="62"/>
      <c r="P7" s="41"/>
      <c r="Q7" s="66"/>
      <c r="R7" s="41"/>
      <c r="S7" s="41"/>
      <c r="T7" s="57"/>
      <c r="U7" s="57"/>
      <c r="V7" s="47"/>
      <c r="W7" s="68"/>
      <c r="X7" s="68"/>
      <c r="Y7" s="73"/>
      <c r="Z7" s="66"/>
      <c r="AA7" s="73"/>
      <c r="AB7" s="66"/>
      <c r="AC7" s="79"/>
      <c r="AD7" s="77"/>
      <c r="AE7" s="77"/>
      <c r="AF7" s="66"/>
      <c r="AG7" s="77"/>
      <c r="AH7" s="87"/>
      <c r="AI7" s="89"/>
      <c r="AJ7" s="86" t="s">
        <v>161</v>
      </c>
      <c r="AK7" s="92"/>
      <c r="AL7" s="92" t="s">
        <v>162</v>
      </c>
      <c r="AM7" s="92"/>
      <c r="AN7" s="92"/>
      <c r="AO7" s="94"/>
      <c r="AP7" s="98"/>
      <c r="AQ7" s="97" t="s">
        <v>163</v>
      </c>
      <c r="AR7" s="97" t="s">
        <v>164</v>
      </c>
      <c r="AS7" s="97" t="s">
        <v>165</v>
      </c>
      <c r="AT7" s="97" t="s">
        <v>166</v>
      </c>
      <c r="AU7" s="97" t="s">
        <v>167</v>
      </c>
      <c r="AV7" s="97" t="s">
        <v>168</v>
      </c>
      <c r="AW7" s="97" t="s">
        <v>169</v>
      </c>
      <c r="AX7" s="97" t="s">
        <v>170</v>
      </c>
      <c r="AY7" s="97" t="s">
        <v>171</v>
      </c>
      <c r="AZ7" s="97" t="s">
        <v>172</v>
      </c>
      <c r="BA7" s="97" t="s">
        <v>173</v>
      </c>
      <c r="BB7" s="97" t="s">
        <v>174</v>
      </c>
      <c r="BC7" s="97" t="s">
        <v>175</v>
      </c>
      <c r="BD7" s="97" t="s">
        <v>176</v>
      </c>
      <c r="BE7" s="97" t="s">
        <v>177</v>
      </c>
      <c r="BH7" s="102" t="s">
        <v>178</v>
      </c>
      <c r="BI7" s="102" t="s">
        <v>179</v>
      </c>
      <c r="BK7" s="102" t="s">
        <v>180</v>
      </c>
      <c r="BR7" s="102" t="s">
        <v>178</v>
      </c>
      <c r="BS7" s="105"/>
      <c r="BT7" s="105"/>
      <c r="BW7" s="27" t="s">
        <v>181</v>
      </c>
      <c r="BX7" s="103" t="s">
        <v>158</v>
      </c>
    </row>
    <row r="8" ht="31" customHeight="1" spans="1:75">
      <c r="A8" s="40">
        <v>11</v>
      </c>
      <c r="B8" s="41" t="s">
        <v>135</v>
      </c>
      <c r="C8" s="41" t="s">
        <v>136</v>
      </c>
      <c r="D8" s="41" t="s">
        <v>137</v>
      </c>
      <c r="E8" s="46" t="s">
        <v>97</v>
      </c>
      <c r="F8" s="48"/>
      <c r="G8" s="48"/>
      <c r="H8" s="48" t="s">
        <v>138</v>
      </c>
      <c r="I8" s="41">
        <v>890000</v>
      </c>
      <c r="J8" s="56"/>
      <c r="K8" s="57"/>
      <c r="L8" s="57"/>
      <c r="M8" s="57"/>
      <c r="N8" s="61"/>
      <c r="O8" s="62"/>
      <c r="P8" s="41" t="s">
        <v>60</v>
      </c>
      <c r="Q8" s="66"/>
      <c r="R8" s="41" t="s">
        <v>137</v>
      </c>
      <c r="S8" s="41" t="s">
        <v>100</v>
      </c>
      <c r="T8" s="57"/>
      <c r="U8" s="57"/>
      <c r="V8" s="47"/>
      <c r="W8" s="68"/>
      <c r="X8" s="68"/>
      <c r="Y8" s="73">
        <v>45352</v>
      </c>
      <c r="Z8" s="66">
        <v>44169</v>
      </c>
      <c r="AA8" s="73">
        <v>45539</v>
      </c>
      <c r="AB8" s="66"/>
      <c r="AC8" s="79"/>
      <c r="AD8" s="77"/>
      <c r="AE8" s="77"/>
      <c r="AF8" s="66"/>
      <c r="AG8" s="77"/>
      <c r="AH8" s="87"/>
      <c r="AI8" s="89" t="s">
        <v>182</v>
      </c>
      <c r="AJ8" s="86" t="s">
        <v>183</v>
      </c>
      <c r="AK8" s="92"/>
      <c r="AL8" s="92" t="s">
        <v>184</v>
      </c>
      <c r="AM8" s="92"/>
      <c r="AN8" s="92"/>
      <c r="AO8" s="94"/>
      <c r="AP8" s="98"/>
      <c r="AQ8" s="97"/>
      <c r="AR8" s="97" t="s">
        <v>185</v>
      </c>
      <c r="AS8" s="97" t="s">
        <v>186</v>
      </c>
      <c r="AT8" s="97" t="s">
        <v>187</v>
      </c>
      <c r="AU8" s="97" t="s">
        <v>188</v>
      </c>
      <c r="AV8" s="97" t="s">
        <v>189</v>
      </c>
      <c r="AW8" s="97" t="s">
        <v>190</v>
      </c>
      <c r="AX8" s="97" t="s">
        <v>191</v>
      </c>
      <c r="AY8" s="97" t="s">
        <v>192</v>
      </c>
      <c r="AZ8" s="97" t="s">
        <v>193</v>
      </c>
      <c r="BA8" s="97" t="s">
        <v>194</v>
      </c>
      <c r="BB8" s="97" t="s">
        <v>195</v>
      </c>
      <c r="BC8" s="97" t="s">
        <v>196</v>
      </c>
      <c r="BD8" s="97" t="s">
        <v>197</v>
      </c>
      <c r="BE8" s="97" t="s">
        <v>198</v>
      </c>
      <c r="BH8" s="102" t="s">
        <v>199</v>
      </c>
      <c r="BR8" s="102" t="s">
        <v>199</v>
      </c>
      <c r="BW8" s="27" t="s">
        <v>200</v>
      </c>
    </row>
    <row r="9" ht="31" customHeight="1" spans="1:75">
      <c r="A9" s="40">
        <v>12</v>
      </c>
      <c r="B9" s="41"/>
      <c r="C9" s="41"/>
      <c r="D9" s="41"/>
      <c r="E9" s="46"/>
      <c r="F9" s="48"/>
      <c r="G9" s="48"/>
      <c r="H9" s="48"/>
      <c r="I9" s="41"/>
      <c r="J9" s="56"/>
      <c r="K9" s="57"/>
      <c r="L9" s="57"/>
      <c r="M9" s="57"/>
      <c r="N9" s="61"/>
      <c r="O9" s="62"/>
      <c r="P9" s="41"/>
      <c r="Q9" s="66"/>
      <c r="R9" s="41"/>
      <c r="S9" s="41"/>
      <c r="T9" s="57"/>
      <c r="U9" s="57"/>
      <c r="V9" s="47"/>
      <c r="W9" s="68"/>
      <c r="X9" s="68"/>
      <c r="Y9" s="73"/>
      <c r="Z9" s="66"/>
      <c r="AA9" s="73"/>
      <c r="AB9" s="66"/>
      <c r="AC9" s="79"/>
      <c r="AD9" s="77"/>
      <c r="AE9" s="77"/>
      <c r="AF9" s="66"/>
      <c r="AG9" s="77"/>
      <c r="AH9" s="87"/>
      <c r="AI9" s="89"/>
      <c r="AJ9" s="86" t="s">
        <v>201</v>
      </c>
      <c r="AK9" s="92"/>
      <c r="AL9" s="92"/>
      <c r="AM9" s="92"/>
      <c r="AN9" s="92"/>
      <c r="AO9" s="94"/>
      <c r="AP9" s="98"/>
      <c r="AQ9" s="97"/>
      <c r="AR9" s="97" t="s">
        <v>185</v>
      </c>
      <c r="AS9" s="97" t="s">
        <v>186</v>
      </c>
      <c r="AT9" s="97" t="s">
        <v>187</v>
      </c>
      <c r="AU9" s="97" t="s">
        <v>188</v>
      </c>
      <c r="AV9" s="97" t="s">
        <v>189</v>
      </c>
      <c r="AW9" s="97" t="s">
        <v>190</v>
      </c>
      <c r="AX9" s="97" t="s">
        <v>191</v>
      </c>
      <c r="AY9" s="97" t="s">
        <v>192</v>
      </c>
      <c r="AZ9" s="97" t="s">
        <v>193</v>
      </c>
      <c r="BA9" s="97" t="s">
        <v>194</v>
      </c>
      <c r="BB9" s="97" t="s">
        <v>195</v>
      </c>
      <c r="BC9" s="97" t="s">
        <v>196</v>
      </c>
      <c r="BD9" s="97" t="s">
        <v>197</v>
      </c>
      <c r="BE9" s="97" t="s">
        <v>198</v>
      </c>
      <c r="BH9" s="102" t="s">
        <v>199</v>
      </c>
      <c r="BR9" s="102" t="s">
        <v>199</v>
      </c>
      <c r="BW9" s="27" t="s">
        <v>200</v>
      </c>
    </row>
    <row r="10" ht="31" customHeight="1" spans="1:75">
      <c r="A10" s="40">
        <v>13</v>
      </c>
      <c r="B10" s="41"/>
      <c r="C10" s="41"/>
      <c r="D10" s="41"/>
      <c r="E10" s="46"/>
      <c r="F10" s="48"/>
      <c r="G10" s="48"/>
      <c r="H10" s="48"/>
      <c r="I10" s="41"/>
      <c r="J10" s="56"/>
      <c r="K10" s="57"/>
      <c r="L10" s="57"/>
      <c r="M10" s="57"/>
      <c r="N10" s="61"/>
      <c r="O10" s="62"/>
      <c r="P10" s="41"/>
      <c r="Q10" s="66"/>
      <c r="R10" s="41"/>
      <c r="S10" s="41"/>
      <c r="T10" s="57"/>
      <c r="U10" s="57"/>
      <c r="V10" s="47"/>
      <c r="W10" s="68"/>
      <c r="X10" s="68"/>
      <c r="Y10" s="73"/>
      <c r="Z10" s="66"/>
      <c r="AA10" s="73"/>
      <c r="AB10" s="66"/>
      <c r="AC10" s="79"/>
      <c r="AD10" s="77"/>
      <c r="AE10" s="77"/>
      <c r="AF10" s="66"/>
      <c r="AG10" s="77"/>
      <c r="AH10" s="87"/>
      <c r="AI10" s="89"/>
      <c r="AJ10" s="86"/>
      <c r="AK10" s="92"/>
      <c r="AL10" s="92"/>
      <c r="AM10" s="92"/>
      <c r="AN10" s="92"/>
      <c r="AO10" s="94"/>
      <c r="AP10" s="98"/>
      <c r="AQ10" s="97"/>
      <c r="AR10" s="97" t="s">
        <v>202</v>
      </c>
      <c r="AS10" s="97" t="s">
        <v>203</v>
      </c>
      <c r="AT10" s="97"/>
      <c r="AU10" s="97" t="s">
        <v>204</v>
      </c>
      <c r="AV10" s="97" t="s">
        <v>205</v>
      </c>
      <c r="AW10" s="97" t="s">
        <v>206</v>
      </c>
      <c r="AX10" s="97" t="s">
        <v>207</v>
      </c>
      <c r="AY10" s="97" t="s">
        <v>208</v>
      </c>
      <c r="AZ10" s="97" t="s">
        <v>209</v>
      </c>
      <c r="BA10" s="97" t="s">
        <v>210</v>
      </c>
      <c r="BB10" s="97" t="s">
        <v>211</v>
      </c>
      <c r="BC10" s="97" t="s">
        <v>212</v>
      </c>
      <c r="BD10" s="97" t="s">
        <v>213</v>
      </c>
      <c r="BE10" s="97" t="s">
        <v>214</v>
      </c>
      <c r="BH10" s="102" t="s">
        <v>215</v>
      </c>
      <c r="BR10" s="102" t="s">
        <v>215</v>
      </c>
      <c r="BW10" s="27" t="s">
        <v>216</v>
      </c>
    </row>
    <row r="11" ht="31" customHeight="1" spans="1:75">
      <c r="A11" s="40">
        <v>14</v>
      </c>
      <c r="B11" s="41"/>
      <c r="C11" s="41"/>
      <c r="D11" s="41"/>
      <c r="E11" s="46"/>
      <c r="F11" s="48"/>
      <c r="G11" s="48"/>
      <c r="H11" s="48"/>
      <c r="I11" s="41"/>
      <c r="J11" s="56"/>
      <c r="K11" s="57"/>
      <c r="L11" s="57"/>
      <c r="M11" s="57"/>
      <c r="N11" s="61"/>
      <c r="O11" s="62"/>
      <c r="P11" s="41"/>
      <c r="Q11" s="66"/>
      <c r="R11" s="41"/>
      <c r="S11" s="41"/>
      <c r="T11" s="57"/>
      <c r="U11" s="57"/>
      <c r="V11" s="47"/>
      <c r="W11" s="68"/>
      <c r="X11" s="68"/>
      <c r="Y11" s="73"/>
      <c r="Z11" s="66"/>
      <c r="AA11" s="73"/>
      <c r="AB11" s="66"/>
      <c r="AC11" s="79"/>
      <c r="AD11" s="77"/>
      <c r="AE11" s="77"/>
      <c r="AF11" s="66"/>
      <c r="AG11" s="77"/>
      <c r="AH11" s="87"/>
      <c r="AI11" s="89"/>
      <c r="AJ11" s="86"/>
      <c r="AK11" s="92"/>
      <c r="AL11" s="92"/>
      <c r="AM11" s="92"/>
      <c r="AN11" s="92"/>
      <c r="AO11" s="94"/>
      <c r="AP11" s="98"/>
      <c r="AQ11" s="97"/>
      <c r="AR11" s="97" t="s">
        <v>217</v>
      </c>
      <c r="AS11" s="97" t="s">
        <v>218</v>
      </c>
      <c r="AT11" s="97"/>
      <c r="AU11" s="97" t="s">
        <v>219</v>
      </c>
      <c r="AV11" s="97" t="s">
        <v>220</v>
      </c>
      <c r="AW11" s="97" t="s">
        <v>221</v>
      </c>
      <c r="AX11" s="97" t="s">
        <v>222</v>
      </c>
      <c r="AY11" s="97" t="s">
        <v>223</v>
      </c>
      <c r="AZ11" s="97" t="s">
        <v>224</v>
      </c>
      <c r="BA11" s="97"/>
      <c r="BB11" s="97" t="s">
        <v>225</v>
      </c>
      <c r="BC11" s="97" t="s">
        <v>226</v>
      </c>
      <c r="BD11" s="97" t="s">
        <v>227</v>
      </c>
      <c r="BE11" s="97" t="s">
        <v>228</v>
      </c>
      <c r="BH11" s="102" t="s">
        <v>229</v>
      </c>
      <c r="BR11" s="102" t="s">
        <v>229</v>
      </c>
      <c r="BW11" s="27" t="s">
        <v>230</v>
      </c>
    </row>
    <row r="12" ht="31" customHeight="1" spans="1:75">
      <c r="A12" s="40">
        <v>15</v>
      </c>
      <c r="B12" s="41"/>
      <c r="C12" s="41"/>
      <c r="D12" s="41"/>
      <c r="E12" s="46"/>
      <c r="F12" s="50"/>
      <c r="G12" s="50"/>
      <c r="H12" s="48"/>
      <c r="I12" s="41"/>
      <c r="J12" s="56"/>
      <c r="K12" s="57"/>
      <c r="L12" s="57"/>
      <c r="M12" s="57"/>
      <c r="N12" s="61"/>
      <c r="O12" s="62"/>
      <c r="P12" s="41"/>
      <c r="Q12" s="66"/>
      <c r="R12" s="41"/>
      <c r="S12" s="41"/>
      <c r="T12" s="57"/>
      <c r="U12" s="57"/>
      <c r="V12" s="47"/>
      <c r="W12" s="68"/>
      <c r="X12" s="68"/>
      <c r="Y12" s="73"/>
      <c r="Z12" s="66"/>
      <c r="AA12" s="73"/>
      <c r="AB12" s="66"/>
      <c r="AC12" s="79"/>
      <c r="AD12" s="77"/>
      <c r="AE12" s="77"/>
      <c r="AF12" s="66"/>
      <c r="AG12" s="77"/>
      <c r="AH12" s="87"/>
      <c r="AI12" s="89"/>
      <c r="AJ12" s="86"/>
      <c r="AK12" s="92"/>
      <c r="AL12" s="92"/>
      <c r="AM12" s="92"/>
      <c r="AN12" s="92"/>
      <c r="AO12" s="92"/>
      <c r="AP12" s="98"/>
      <c r="AQ12" s="97"/>
      <c r="AR12" s="97" t="s">
        <v>231</v>
      </c>
      <c r="AS12" s="97" t="s">
        <v>232</v>
      </c>
      <c r="AT12" s="97"/>
      <c r="AU12" s="97" t="s">
        <v>233</v>
      </c>
      <c r="AV12" s="97" t="s">
        <v>234</v>
      </c>
      <c r="AW12" s="97" t="s">
        <v>235</v>
      </c>
      <c r="AX12" s="97" t="s">
        <v>236</v>
      </c>
      <c r="AY12" s="97" t="s">
        <v>237</v>
      </c>
      <c r="AZ12" s="97" t="s">
        <v>238</v>
      </c>
      <c r="BA12" s="97"/>
      <c r="BB12" s="97" t="s">
        <v>239</v>
      </c>
      <c r="BC12" s="97" t="s">
        <v>240</v>
      </c>
      <c r="BD12" s="97" t="s">
        <v>241</v>
      </c>
      <c r="BE12" s="97" t="s">
        <v>242</v>
      </c>
      <c r="BH12" s="102" t="s">
        <v>243</v>
      </c>
      <c r="BR12" s="102" t="s">
        <v>243</v>
      </c>
      <c r="BW12" s="27" t="s">
        <v>45</v>
      </c>
    </row>
    <row r="13" ht="31" customHeight="1" spans="1:75">
      <c r="A13" s="40">
        <v>16</v>
      </c>
      <c r="B13" s="41"/>
      <c r="C13" s="41"/>
      <c r="D13" s="41"/>
      <c r="E13" s="46"/>
      <c r="F13" s="51"/>
      <c r="G13" s="51"/>
      <c r="H13" s="48"/>
      <c r="I13" s="41"/>
      <c r="J13" s="56"/>
      <c r="K13" s="57"/>
      <c r="L13" s="57"/>
      <c r="M13" s="57"/>
      <c r="N13" s="61"/>
      <c r="O13" s="62"/>
      <c r="P13" s="41"/>
      <c r="Q13" s="66"/>
      <c r="R13" s="41"/>
      <c r="S13" s="41"/>
      <c r="T13" s="57"/>
      <c r="U13" s="57"/>
      <c r="V13" s="47"/>
      <c r="W13" s="68"/>
      <c r="X13" s="68"/>
      <c r="Y13" s="73"/>
      <c r="Z13" s="66"/>
      <c r="AA13" s="73"/>
      <c r="AB13" s="66"/>
      <c r="AC13" s="79"/>
      <c r="AD13" s="77"/>
      <c r="AE13" s="77"/>
      <c r="AF13" s="66"/>
      <c r="AG13" s="77"/>
      <c r="AH13" s="87"/>
      <c r="AI13" s="89"/>
      <c r="AJ13" s="86"/>
      <c r="AK13" s="92"/>
      <c r="AL13" s="92"/>
      <c r="AM13" s="92"/>
      <c r="AN13" s="92"/>
      <c r="AO13" s="92"/>
      <c r="AP13" s="98"/>
      <c r="AQ13" s="97"/>
      <c r="AR13" s="97" t="s">
        <v>231</v>
      </c>
      <c r="AS13" s="97" t="s">
        <v>232</v>
      </c>
      <c r="AT13" s="97"/>
      <c r="AU13" s="97" t="s">
        <v>233</v>
      </c>
      <c r="AV13" s="97" t="s">
        <v>234</v>
      </c>
      <c r="AW13" s="97" t="s">
        <v>235</v>
      </c>
      <c r="AX13" s="97" t="s">
        <v>236</v>
      </c>
      <c r="AY13" s="97" t="s">
        <v>237</v>
      </c>
      <c r="AZ13" s="97" t="s">
        <v>238</v>
      </c>
      <c r="BA13" s="97"/>
      <c r="BB13" s="97" t="s">
        <v>239</v>
      </c>
      <c r="BC13" s="97" t="s">
        <v>240</v>
      </c>
      <c r="BD13" s="97" t="s">
        <v>241</v>
      </c>
      <c r="BE13" s="97" t="s">
        <v>242</v>
      </c>
      <c r="BH13" s="102" t="s">
        <v>243</v>
      </c>
      <c r="BR13" s="102" t="s">
        <v>243</v>
      </c>
      <c r="BW13" s="27" t="s">
        <v>101</v>
      </c>
    </row>
    <row r="14" ht="31" customHeight="1" spans="1:75">
      <c r="A14" s="40">
        <v>17</v>
      </c>
      <c r="B14" s="41"/>
      <c r="C14" s="41"/>
      <c r="D14" s="41"/>
      <c r="E14" s="46"/>
      <c r="F14" s="51"/>
      <c r="G14" s="51"/>
      <c r="H14" s="48"/>
      <c r="I14" s="41"/>
      <c r="J14" s="56"/>
      <c r="K14" s="57"/>
      <c r="L14" s="57"/>
      <c r="M14" s="57"/>
      <c r="N14" s="61"/>
      <c r="O14" s="62"/>
      <c r="P14" s="41"/>
      <c r="Q14" s="66"/>
      <c r="R14" s="41"/>
      <c r="S14" s="41"/>
      <c r="T14" s="57"/>
      <c r="U14" s="57"/>
      <c r="V14" s="47"/>
      <c r="W14" s="68"/>
      <c r="X14" s="68"/>
      <c r="Y14" s="73"/>
      <c r="Z14" s="66"/>
      <c r="AA14" s="73"/>
      <c r="AB14" s="66"/>
      <c r="AC14" s="79"/>
      <c r="AD14" s="77"/>
      <c r="AE14" s="77"/>
      <c r="AF14" s="66"/>
      <c r="AG14" s="77"/>
      <c r="AH14" s="87"/>
      <c r="AI14" s="89"/>
      <c r="AJ14" s="86"/>
      <c r="AK14" s="93"/>
      <c r="AL14" s="93"/>
      <c r="AM14" s="93"/>
      <c r="AN14" s="93"/>
      <c r="AO14" s="93"/>
      <c r="AP14" s="99"/>
      <c r="AQ14" s="97"/>
      <c r="AR14" s="97" t="s">
        <v>244</v>
      </c>
      <c r="AS14" s="97" t="s">
        <v>245</v>
      </c>
      <c r="AT14" s="97"/>
      <c r="AU14" s="97" t="s">
        <v>246</v>
      </c>
      <c r="AV14" s="97" t="s">
        <v>247</v>
      </c>
      <c r="AW14" s="97" t="s">
        <v>248</v>
      </c>
      <c r="AX14" s="97" t="s">
        <v>249</v>
      </c>
      <c r="AY14" s="97" t="s">
        <v>250</v>
      </c>
      <c r="AZ14" s="97" t="s">
        <v>251</v>
      </c>
      <c r="BA14" s="97"/>
      <c r="BB14" s="97" t="s">
        <v>252</v>
      </c>
      <c r="BC14" s="97" t="s">
        <v>253</v>
      </c>
      <c r="BD14" s="97" t="s">
        <v>254</v>
      </c>
      <c r="BE14" s="97" t="s">
        <v>255</v>
      </c>
      <c r="BH14" s="102" t="s">
        <v>256</v>
      </c>
      <c r="BR14" s="102" t="s">
        <v>256</v>
      </c>
      <c r="BW14" s="27" t="s">
        <v>257</v>
      </c>
    </row>
    <row r="15" ht="31" customHeight="1" spans="1:75">
      <c r="A15" s="40">
        <v>18</v>
      </c>
      <c r="B15" s="41"/>
      <c r="C15" s="41"/>
      <c r="D15" s="41"/>
      <c r="E15" s="46"/>
      <c r="F15" s="51"/>
      <c r="G15" s="51"/>
      <c r="H15" s="48"/>
      <c r="I15" s="41"/>
      <c r="J15" s="56"/>
      <c r="K15" s="57"/>
      <c r="L15" s="57"/>
      <c r="M15" s="57"/>
      <c r="N15" s="61"/>
      <c r="O15" s="62"/>
      <c r="P15" s="41"/>
      <c r="Q15" s="66"/>
      <c r="R15" s="41"/>
      <c r="S15" s="41"/>
      <c r="T15" s="57"/>
      <c r="U15" s="57"/>
      <c r="V15" s="47"/>
      <c r="W15" s="68"/>
      <c r="X15" s="68"/>
      <c r="Y15" s="73"/>
      <c r="Z15" s="66"/>
      <c r="AA15" s="73"/>
      <c r="AB15" s="66"/>
      <c r="AC15" s="79"/>
      <c r="AD15" s="77"/>
      <c r="AE15" s="77"/>
      <c r="AF15" s="66"/>
      <c r="AG15" s="77"/>
      <c r="AH15" s="87"/>
      <c r="AI15" s="89"/>
      <c r="AQ15" s="97"/>
      <c r="AR15" s="97" t="s">
        <v>258</v>
      </c>
      <c r="AS15" s="97" t="s">
        <v>259</v>
      </c>
      <c r="AT15" s="97"/>
      <c r="AU15" s="97" t="s">
        <v>260</v>
      </c>
      <c r="AV15" s="97" t="s">
        <v>261</v>
      </c>
      <c r="AW15" s="97"/>
      <c r="AX15" s="97" t="s">
        <v>262</v>
      </c>
      <c r="AY15" s="97" t="s">
        <v>263</v>
      </c>
      <c r="AZ15" s="97" t="s">
        <v>264</v>
      </c>
      <c r="BA15" s="97"/>
      <c r="BB15" s="97" t="s">
        <v>265</v>
      </c>
      <c r="BC15" s="97" t="s">
        <v>266</v>
      </c>
      <c r="BD15" s="97" t="s">
        <v>267</v>
      </c>
      <c r="BE15" s="97" t="s">
        <v>268</v>
      </c>
      <c r="BH15" s="102" t="s">
        <v>269</v>
      </c>
      <c r="BR15" s="96" t="s">
        <v>44</v>
      </c>
      <c r="BW15" s="27" t="s">
        <v>104</v>
      </c>
    </row>
    <row r="16" ht="31" customHeight="1" spans="1:75">
      <c r="A16" s="40">
        <v>19</v>
      </c>
      <c r="B16" s="41"/>
      <c r="C16" s="41"/>
      <c r="D16" s="41"/>
      <c r="E16" s="46"/>
      <c r="F16" s="48"/>
      <c r="G16" s="48"/>
      <c r="H16" s="48"/>
      <c r="I16" s="41"/>
      <c r="J16" s="56"/>
      <c r="K16" s="57"/>
      <c r="L16" s="57"/>
      <c r="M16" s="57"/>
      <c r="N16" s="61"/>
      <c r="O16" s="62"/>
      <c r="P16" s="41"/>
      <c r="Q16" s="66"/>
      <c r="R16" s="41"/>
      <c r="S16" s="41"/>
      <c r="T16" s="57"/>
      <c r="U16" s="57"/>
      <c r="V16" s="47"/>
      <c r="W16" s="68"/>
      <c r="X16" s="68"/>
      <c r="Y16" s="73"/>
      <c r="Z16" s="66"/>
      <c r="AA16" s="73"/>
      <c r="AB16" s="66"/>
      <c r="AC16" s="79"/>
      <c r="AD16" s="77"/>
      <c r="AE16" s="77"/>
      <c r="AF16" s="66"/>
      <c r="AG16" s="77"/>
      <c r="AH16" s="87"/>
      <c r="AI16" s="89"/>
      <c r="AQ16" s="97"/>
      <c r="AR16" s="97" t="s">
        <v>258</v>
      </c>
      <c r="AS16" s="97" t="s">
        <v>259</v>
      </c>
      <c r="AT16" s="97"/>
      <c r="AU16" s="97" t="s">
        <v>260</v>
      </c>
      <c r="AV16" s="97" t="s">
        <v>261</v>
      </c>
      <c r="AW16" s="97"/>
      <c r="AX16" s="97" t="s">
        <v>262</v>
      </c>
      <c r="AY16" s="97" t="s">
        <v>263</v>
      </c>
      <c r="AZ16" s="97" t="s">
        <v>264</v>
      </c>
      <c r="BA16" s="97"/>
      <c r="BB16" s="97" t="s">
        <v>265</v>
      </c>
      <c r="BC16" s="97" t="s">
        <v>266</v>
      </c>
      <c r="BD16" s="97" t="s">
        <v>267</v>
      </c>
      <c r="BE16" s="97" t="s">
        <v>268</v>
      </c>
      <c r="BH16" s="102" t="s">
        <v>269</v>
      </c>
      <c r="BR16" s="96" t="s">
        <v>44</v>
      </c>
      <c r="BW16" s="27" t="s">
        <v>270</v>
      </c>
    </row>
    <row r="17" ht="31" customHeight="1" spans="1:75">
      <c r="A17" s="40">
        <v>21</v>
      </c>
      <c r="B17" s="41"/>
      <c r="C17" s="41"/>
      <c r="D17" s="41"/>
      <c r="E17" s="46"/>
      <c r="F17" s="48"/>
      <c r="G17" s="48"/>
      <c r="H17" s="48"/>
      <c r="I17" s="41"/>
      <c r="J17" s="56"/>
      <c r="K17" s="57"/>
      <c r="L17" s="57"/>
      <c r="M17" s="57"/>
      <c r="N17" s="61"/>
      <c r="O17" s="62"/>
      <c r="P17" s="41"/>
      <c r="Q17" s="66"/>
      <c r="R17" s="41"/>
      <c r="S17" s="41"/>
      <c r="T17" s="57"/>
      <c r="U17" s="57"/>
      <c r="V17" s="47"/>
      <c r="W17" s="68"/>
      <c r="X17" s="68"/>
      <c r="Y17" s="73"/>
      <c r="Z17" s="66"/>
      <c r="AA17" s="73"/>
      <c r="AB17" s="66"/>
      <c r="AC17" s="79"/>
      <c r="AD17" s="77"/>
      <c r="AE17" s="77"/>
      <c r="AF17" s="66"/>
      <c r="AG17" s="77"/>
      <c r="AH17" s="87"/>
      <c r="AI17" s="89"/>
      <c r="AQ17" s="97"/>
      <c r="AR17" s="97" t="s">
        <v>271</v>
      </c>
      <c r="AS17" s="97" t="s">
        <v>272</v>
      </c>
      <c r="AT17" s="97"/>
      <c r="AU17" s="97" t="s">
        <v>273</v>
      </c>
      <c r="AV17" s="97" t="s">
        <v>274</v>
      </c>
      <c r="AW17" s="97"/>
      <c r="AX17" s="97" t="s">
        <v>275</v>
      </c>
      <c r="AY17" s="97" t="s">
        <v>276</v>
      </c>
      <c r="AZ17" s="97" t="s">
        <v>277</v>
      </c>
      <c r="BA17" s="97"/>
      <c r="BB17" s="97" t="s">
        <v>278</v>
      </c>
      <c r="BC17" s="97" t="s">
        <v>244</v>
      </c>
      <c r="BD17" s="97" t="s">
        <v>279</v>
      </c>
      <c r="BE17" s="97" t="s">
        <v>280</v>
      </c>
      <c r="BH17" s="27" t="s">
        <v>281</v>
      </c>
      <c r="BR17" s="96" t="s">
        <v>46</v>
      </c>
      <c r="BW17" s="27" t="s">
        <v>282</v>
      </c>
    </row>
    <row r="18" ht="31" customHeight="1" spans="1:75">
      <c r="A18" s="40">
        <v>22</v>
      </c>
      <c r="B18" s="41"/>
      <c r="C18" s="41"/>
      <c r="D18" s="41"/>
      <c r="E18" s="46"/>
      <c r="F18" s="51"/>
      <c r="G18" s="51"/>
      <c r="H18" s="51"/>
      <c r="I18" s="41"/>
      <c r="J18" s="56"/>
      <c r="K18" s="57"/>
      <c r="L18" s="57"/>
      <c r="M18" s="57"/>
      <c r="N18" s="61"/>
      <c r="O18" s="62"/>
      <c r="P18" s="41"/>
      <c r="Q18" s="66"/>
      <c r="R18" s="41"/>
      <c r="S18" s="41"/>
      <c r="T18" s="57"/>
      <c r="U18" s="57"/>
      <c r="V18" s="47"/>
      <c r="W18" s="68"/>
      <c r="X18" s="68"/>
      <c r="Y18" s="73"/>
      <c r="Z18" s="66"/>
      <c r="AA18" s="73"/>
      <c r="AB18" s="66"/>
      <c r="AC18" s="79"/>
      <c r="AD18" s="77"/>
      <c r="AE18" s="77"/>
      <c r="AF18" s="66"/>
      <c r="AG18" s="77"/>
      <c r="AH18" s="87"/>
      <c r="AI18" s="89"/>
      <c r="AQ18" s="97"/>
      <c r="AR18" s="97" t="s">
        <v>283</v>
      </c>
      <c r="AS18" s="97" t="s">
        <v>284</v>
      </c>
      <c r="AT18" s="97"/>
      <c r="AU18" s="97" t="s">
        <v>285</v>
      </c>
      <c r="AV18" s="97" t="s">
        <v>286</v>
      </c>
      <c r="AW18" s="97"/>
      <c r="AX18" s="97" t="s">
        <v>287</v>
      </c>
      <c r="AY18" s="97" t="s">
        <v>288</v>
      </c>
      <c r="AZ18" s="97"/>
      <c r="BA18" s="97"/>
      <c r="BB18" s="97" t="s">
        <v>289</v>
      </c>
      <c r="BC18" s="97"/>
      <c r="BD18" s="97" t="s">
        <v>290</v>
      </c>
      <c r="BE18" s="97" t="s">
        <v>272</v>
      </c>
      <c r="BH18" s="103" t="s">
        <v>291</v>
      </c>
      <c r="BR18" s="96" t="s">
        <v>47</v>
      </c>
      <c r="BW18" s="27" t="s">
        <v>292</v>
      </c>
    </row>
    <row r="19" ht="31" customHeight="1" spans="1:75">
      <c r="A19" s="40">
        <v>23</v>
      </c>
      <c r="B19" s="41"/>
      <c r="C19" s="41"/>
      <c r="D19" s="42"/>
      <c r="E19" s="46"/>
      <c r="F19" s="41"/>
      <c r="G19" s="41"/>
      <c r="H19" s="52"/>
      <c r="I19" s="41"/>
      <c r="J19" s="56"/>
      <c r="K19" s="57"/>
      <c r="L19" s="57"/>
      <c r="M19" s="57"/>
      <c r="N19" s="61"/>
      <c r="O19" s="62"/>
      <c r="P19" s="41"/>
      <c r="Q19" s="66"/>
      <c r="R19" s="41"/>
      <c r="S19" s="41"/>
      <c r="T19" s="57"/>
      <c r="U19" s="57"/>
      <c r="V19" s="47"/>
      <c r="W19" s="68"/>
      <c r="X19" s="68"/>
      <c r="Y19" s="73"/>
      <c r="Z19" s="66"/>
      <c r="AA19" s="73"/>
      <c r="AB19" s="66"/>
      <c r="AC19" s="53"/>
      <c r="AD19" s="77"/>
      <c r="AE19" s="77"/>
      <c r="AF19" s="66"/>
      <c r="AG19" s="77"/>
      <c r="AH19" s="87"/>
      <c r="AI19" s="89"/>
      <c r="AQ19" s="97"/>
      <c r="AR19" s="97" t="s">
        <v>293</v>
      </c>
      <c r="AS19" s="97" t="s">
        <v>294</v>
      </c>
      <c r="AT19" s="97"/>
      <c r="AU19" s="97" t="s">
        <v>295</v>
      </c>
      <c r="AV19" s="97"/>
      <c r="AW19" s="97"/>
      <c r="AX19" s="97" t="s">
        <v>296</v>
      </c>
      <c r="AY19" s="97" t="s">
        <v>297</v>
      </c>
      <c r="AZ19" s="97"/>
      <c r="BA19" s="97"/>
      <c r="BB19" s="97" t="s">
        <v>298</v>
      </c>
      <c r="BC19" s="97"/>
      <c r="BD19" s="97" t="s">
        <v>299</v>
      </c>
      <c r="BE19" s="97" t="s">
        <v>300</v>
      </c>
      <c r="BR19" s="96" t="s">
        <v>48</v>
      </c>
      <c r="BW19" s="27" t="s">
        <v>301</v>
      </c>
    </row>
    <row r="20" ht="31" customHeight="1" spans="1:75">
      <c r="A20" s="40">
        <v>24</v>
      </c>
      <c r="B20" s="41"/>
      <c r="C20" s="41"/>
      <c r="D20" s="42"/>
      <c r="E20" s="46"/>
      <c r="F20" s="41"/>
      <c r="G20" s="41"/>
      <c r="H20" s="52"/>
      <c r="I20" s="41"/>
      <c r="J20" s="56"/>
      <c r="K20" s="57"/>
      <c r="L20" s="57"/>
      <c r="M20" s="57"/>
      <c r="N20" s="61"/>
      <c r="O20" s="62"/>
      <c r="P20" s="41"/>
      <c r="Q20" s="66"/>
      <c r="R20" s="41"/>
      <c r="S20" s="41"/>
      <c r="T20" s="57"/>
      <c r="U20" s="57"/>
      <c r="V20" s="47"/>
      <c r="W20" s="68"/>
      <c r="X20" s="68"/>
      <c r="Y20" s="73"/>
      <c r="Z20" s="66"/>
      <c r="AA20" s="73"/>
      <c r="AB20" s="66"/>
      <c r="AC20" s="53"/>
      <c r="AD20" s="77"/>
      <c r="AE20" s="77"/>
      <c r="AF20" s="66"/>
      <c r="AG20" s="77"/>
      <c r="AH20" s="87"/>
      <c r="AI20" s="89"/>
      <c r="AQ20" s="97"/>
      <c r="AR20" s="97" t="s">
        <v>302</v>
      </c>
      <c r="AS20" s="97"/>
      <c r="AT20" s="97"/>
      <c r="AU20" s="97" t="s">
        <v>303</v>
      </c>
      <c r="AV20" s="97"/>
      <c r="AW20" s="97"/>
      <c r="AX20" s="97"/>
      <c r="AY20" s="97"/>
      <c r="AZ20" s="97"/>
      <c r="BA20" s="97"/>
      <c r="BB20" s="97" t="s">
        <v>304</v>
      </c>
      <c r="BC20" s="97"/>
      <c r="BD20" s="97" t="s">
        <v>305</v>
      </c>
      <c r="BE20" s="97" t="s">
        <v>306</v>
      </c>
      <c r="BR20" s="96" t="s">
        <v>49</v>
      </c>
      <c r="BW20" s="27" t="s">
        <v>307</v>
      </c>
    </row>
    <row r="21" ht="21.75" hidden="1" customHeight="1" spans="1:75">
      <c r="A21" s="40">
        <v>25</v>
      </c>
      <c r="B21" s="43"/>
      <c r="C21" s="43"/>
      <c r="D21" s="44"/>
      <c r="E21" s="46"/>
      <c r="F21" s="43"/>
      <c r="G21" s="43"/>
      <c r="H21" s="53"/>
      <c r="I21" s="41"/>
      <c r="J21" s="56"/>
      <c r="K21" s="57"/>
      <c r="L21" s="57"/>
      <c r="M21" s="57"/>
      <c r="N21" s="61"/>
      <c r="O21" s="62"/>
      <c r="P21" s="43"/>
      <c r="Q21" s="66"/>
      <c r="R21" s="43"/>
      <c r="S21" s="43"/>
      <c r="T21" s="57"/>
      <c r="U21" s="57"/>
      <c r="V21" s="69"/>
      <c r="W21" s="68"/>
      <c r="X21" s="68"/>
      <c r="Y21" s="73"/>
      <c r="Z21" s="74"/>
      <c r="AA21" s="73"/>
      <c r="AB21" s="66"/>
      <c r="AC21" s="53"/>
      <c r="AD21" s="77"/>
      <c r="AE21" s="77"/>
      <c r="AF21" s="66"/>
      <c r="AG21" s="77"/>
      <c r="AH21" s="87"/>
      <c r="AI21" s="89"/>
      <c r="AQ21" s="97"/>
      <c r="AR21" s="97" t="s">
        <v>308</v>
      </c>
      <c r="AS21" s="97"/>
      <c r="AT21" s="97"/>
      <c r="AU21" s="97"/>
      <c r="AV21" s="97"/>
      <c r="AW21" s="97"/>
      <c r="AX21" s="97"/>
      <c r="AY21" s="97"/>
      <c r="AZ21" s="97"/>
      <c r="BA21" s="97"/>
      <c r="BB21" s="97" t="s">
        <v>309</v>
      </c>
      <c r="BC21" s="97"/>
      <c r="BD21" s="97" t="s">
        <v>310</v>
      </c>
      <c r="BE21" s="97" t="s">
        <v>311</v>
      </c>
      <c r="BR21" s="96" t="s">
        <v>50</v>
      </c>
      <c r="BW21" s="27" t="s">
        <v>312</v>
      </c>
    </row>
    <row r="22" ht="21.75" hidden="1" customHeight="1" spans="1:75">
      <c r="A22" s="40">
        <v>26</v>
      </c>
      <c r="B22" s="43"/>
      <c r="C22" s="43"/>
      <c r="D22" s="44"/>
      <c r="E22" s="46"/>
      <c r="F22" s="43"/>
      <c r="G22" s="43"/>
      <c r="H22" s="53"/>
      <c r="I22" s="41"/>
      <c r="J22" s="56"/>
      <c r="K22" s="57"/>
      <c r="L22" s="57"/>
      <c r="M22" s="57"/>
      <c r="N22" s="61"/>
      <c r="O22" s="62"/>
      <c r="P22" s="43"/>
      <c r="Q22" s="66"/>
      <c r="R22" s="43"/>
      <c r="S22" s="43"/>
      <c r="T22" s="57"/>
      <c r="U22" s="57"/>
      <c r="V22" s="69"/>
      <c r="W22" s="68"/>
      <c r="X22" s="68"/>
      <c r="Y22" s="73"/>
      <c r="Z22" s="74"/>
      <c r="AA22" s="73"/>
      <c r="AB22" s="66"/>
      <c r="AC22" s="53"/>
      <c r="AD22" s="77"/>
      <c r="AE22" s="77"/>
      <c r="AF22" s="66"/>
      <c r="AG22" s="77"/>
      <c r="AH22" s="87"/>
      <c r="AI22" s="89"/>
      <c r="AQ22" s="97"/>
      <c r="AR22" s="97" t="s">
        <v>308</v>
      </c>
      <c r="AS22" s="97"/>
      <c r="AT22" s="97"/>
      <c r="AU22" s="97"/>
      <c r="AV22" s="97"/>
      <c r="AW22" s="97"/>
      <c r="AX22" s="97"/>
      <c r="AY22" s="97"/>
      <c r="AZ22" s="97"/>
      <c r="BA22" s="97"/>
      <c r="BB22" s="97" t="s">
        <v>309</v>
      </c>
      <c r="BC22" s="97"/>
      <c r="BD22" s="97" t="s">
        <v>310</v>
      </c>
      <c r="BE22" s="97" t="s">
        <v>311</v>
      </c>
      <c r="BR22" s="96" t="s">
        <v>50</v>
      </c>
      <c r="BW22" s="27" t="s">
        <v>312</v>
      </c>
    </row>
    <row r="23" ht="21.75" hidden="1" customHeight="1" spans="1:75">
      <c r="A23" s="40">
        <v>27</v>
      </c>
      <c r="B23" s="43"/>
      <c r="C23" s="43"/>
      <c r="D23" s="44"/>
      <c r="E23" s="46"/>
      <c r="F23" s="43"/>
      <c r="G23" s="43"/>
      <c r="H23" s="53"/>
      <c r="I23" s="41"/>
      <c r="J23" s="56"/>
      <c r="K23" s="57"/>
      <c r="L23" s="57"/>
      <c r="M23" s="57"/>
      <c r="N23" s="61"/>
      <c r="O23" s="62"/>
      <c r="P23" s="43"/>
      <c r="Q23" s="66"/>
      <c r="R23" s="43"/>
      <c r="S23" s="43"/>
      <c r="T23" s="57"/>
      <c r="U23" s="57"/>
      <c r="V23" s="69"/>
      <c r="W23" s="68"/>
      <c r="X23" s="68"/>
      <c r="Y23" s="73"/>
      <c r="Z23" s="74"/>
      <c r="AA23" s="73"/>
      <c r="AB23" s="66"/>
      <c r="AC23" s="53"/>
      <c r="AD23" s="77"/>
      <c r="AE23" s="77"/>
      <c r="AF23" s="66"/>
      <c r="AG23" s="77"/>
      <c r="AH23" s="87"/>
      <c r="AI23" s="89"/>
      <c r="AQ23" s="97"/>
      <c r="AR23" s="97" t="s">
        <v>308</v>
      </c>
      <c r="AS23" s="97"/>
      <c r="AT23" s="97"/>
      <c r="AU23" s="97"/>
      <c r="AV23" s="97"/>
      <c r="AW23" s="97"/>
      <c r="AX23" s="97"/>
      <c r="AY23" s="97"/>
      <c r="AZ23" s="97"/>
      <c r="BA23" s="97"/>
      <c r="BB23" s="97" t="s">
        <v>309</v>
      </c>
      <c r="BC23" s="97"/>
      <c r="BD23" s="97" t="s">
        <v>310</v>
      </c>
      <c r="BE23" s="97" t="s">
        <v>311</v>
      </c>
      <c r="BR23" s="96" t="s">
        <v>50</v>
      </c>
      <c r="BW23" s="27" t="s">
        <v>312</v>
      </c>
    </row>
    <row r="24" ht="21.75" hidden="1" customHeight="1" spans="1:75">
      <c r="A24" s="40">
        <v>28</v>
      </c>
      <c r="B24" s="43"/>
      <c r="C24" s="43"/>
      <c r="D24" s="44"/>
      <c r="E24" s="46"/>
      <c r="F24" s="43"/>
      <c r="G24" s="43"/>
      <c r="H24" s="53"/>
      <c r="I24" s="41"/>
      <c r="J24" s="56"/>
      <c r="K24" s="57"/>
      <c r="L24" s="57"/>
      <c r="M24" s="57"/>
      <c r="N24" s="61"/>
      <c r="O24" s="62"/>
      <c r="P24" s="43"/>
      <c r="Q24" s="66"/>
      <c r="R24" s="43"/>
      <c r="S24" s="43"/>
      <c r="T24" s="57"/>
      <c r="U24" s="57"/>
      <c r="V24" s="69"/>
      <c r="W24" s="68"/>
      <c r="X24" s="68"/>
      <c r="Y24" s="73"/>
      <c r="Z24" s="74"/>
      <c r="AA24" s="73"/>
      <c r="AB24" s="66"/>
      <c r="AC24" s="53"/>
      <c r="AD24" s="77"/>
      <c r="AE24" s="77"/>
      <c r="AF24" s="66"/>
      <c r="AG24" s="77"/>
      <c r="AH24" s="87"/>
      <c r="AI24" s="89"/>
      <c r="AQ24" s="97"/>
      <c r="AR24" s="97" t="s">
        <v>313</v>
      </c>
      <c r="AS24" s="97"/>
      <c r="AT24" s="97"/>
      <c r="AU24" s="97"/>
      <c r="AV24" s="97"/>
      <c r="AW24" s="97"/>
      <c r="AX24" s="97"/>
      <c r="AY24" s="97"/>
      <c r="AZ24" s="97"/>
      <c r="BA24" s="97"/>
      <c r="BB24" s="97"/>
      <c r="BC24" s="97"/>
      <c r="BD24" s="97" t="s">
        <v>314</v>
      </c>
      <c r="BE24" s="97" t="s">
        <v>315</v>
      </c>
      <c r="BR24" s="96" t="s">
        <v>51</v>
      </c>
      <c r="BW24" s="27" t="s">
        <v>58</v>
      </c>
    </row>
    <row r="25" ht="21.75" hidden="1" customHeight="1" spans="1:75">
      <c r="A25" s="40">
        <v>29</v>
      </c>
      <c r="B25" s="43"/>
      <c r="C25" s="43"/>
      <c r="D25" s="44"/>
      <c r="E25" s="46"/>
      <c r="F25" s="43"/>
      <c r="G25" s="43"/>
      <c r="H25" s="53"/>
      <c r="I25" s="43"/>
      <c r="J25" s="56"/>
      <c r="K25" s="57"/>
      <c r="L25" s="57"/>
      <c r="M25" s="57"/>
      <c r="N25" s="61"/>
      <c r="O25" s="62"/>
      <c r="P25" s="43"/>
      <c r="Q25" s="66"/>
      <c r="R25" s="43"/>
      <c r="S25" s="43"/>
      <c r="T25" s="57"/>
      <c r="U25" s="57"/>
      <c r="V25" s="69"/>
      <c r="W25" s="68"/>
      <c r="X25" s="68"/>
      <c r="Y25" s="73"/>
      <c r="Z25" s="74"/>
      <c r="AA25" s="73"/>
      <c r="AB25" s="66"/>
      <c r="AC25" s="53"/>
      <c r="AD25" s="77"/>
      <c r="AE25" s="77"/>
      <c r="AF25" s="66"/>
      <c r="AG25" s="77"/>
      <c r="AH25" s="87"/>
      <c r="AI25" s="89"/>
      <c r="AQ25" s="97"/>
      <c r="AR25" s="97"/>
      <c r="AS25" s="97"/>
      <c r="AT25" s="97"/>
      <c r="AU25" s="97"/>
      <c r="AV25" s="97"/>
      <c r="AW25" s="97"/>
      <c r="AX25" s="97"/>
      <c r="AY25" s="97"/>
      <c r="AZ25" s="97"/>
      <c r="BA25" s="97"/>
      <c r="BB25" s="97"/>
      <c r="BC25" s="97"/>
      <c r="BD25" s="97" t="s">
        <v>316</v>
      </c>
      <c r="BE25" s="97" t="s">
        <v>317</v>
      </c>
      <c r="BR25" s="96" t="s">
        <v>52</v>
      </c>
      <c r="BW25" s="103" t="s">
        <v>229</v>
      </c>
    </row>
    <row r="26" ht="21.75" hidden="1" customHeight="1" spans="1:75">
      <c r="A26" s="40">
        <v>30</v>
      </c>
      <c r="B26" s="43"/>
      <c r="C26" s="43"/>
      <c r="D26" s="44"/>
      <c r="E26" s="46"/>
      <c r="F26" s="43"/>
      <c r="G26" s="43"/>
      <c r="H26" s="53"/>
      <c r="I26" s="57"/>
      <c r="J26" s="58"/>
      <c r="K26" s="57"/>
      <c r="L26" s="57"/>
      <c r="M26" s="57"/>
      <c r="N26" s="63"/>
      <c r="O26" s="62"/>
      <c r="P26" s="43"/>
      <c r="Q26" s="66"/>
      <c r="R26" s="43"/>
      <c r="S26" s="43"/>
      <c r="T26" s="57"/>
      <c r="U26" s="57"/>
      <c r="V26" s="47"/>
      <c r="W26" s="70"/>
      <c r="X26" s="70"/>
      <c r="Y26" s="73"/>
      <c r="Z26" s="74"/>
      <c r="AA26" s="73"/>
      <c r="AB26" s="66"/>
      <c r="AC26" s="53"/>
      <c r="AD26" s="77"/>
      <c r="AE26" s="77"/>
      <c r="AF26" s="80"/>
      <c r="AG26" s="77"/>
      <c r="AH26" s="87"/>
      <c r="AI26" s="89"/>
      <c r="BE26" s="97" t="s">
        <v>318</v>
      </c>
      <c r="BR26" s="96" t="s">
        <v>269</v>
      </c>
      <c r="BW26" s="27" t="s">
        <v>269</v>
      </c>
    </row>
    <row r="27" ht="21.75" hidden="1" customHeight="1" spans="1:75">
      <c r="A27" s="40">
        <v>31</v>
      </c>
      <c r="B27" s="43"/>
      <c r="C27" s="43"/>
      <c r="D27" s="44"/>
      <c r="E27" s="46"/>
      <c r="F27" s="43"/>
      <c r="G27" s="43"/>
      <c r="H27" s="53"/>
      <c r="I27" s="57"/>
      <c r="J27" s="58"/>
      <c r="K27" s="57"/>
      <c r="L27" s="57"/>
      <c r="M27" s="57"/>
      <c r="N27" s="63"/>
      <c r="O27" s="62"/>
      <c r="P27" s="43"/>
      <c r="Q27" s="66"/>
      <c r="R27" s="43"/>
      <c r="S27" s="43"/>
      <c r="T27" s="57"/>
      <c r="U27" s="57"/>
      <c r="V27" s="47"/>
      <c r="W27" s="70"/>
      <c r="X27" s="70"/>
      <c r="Y27" s="73"/>
      <c r="Z27" s="74"/>
      <c r="AA27" s="73"/>
      <c r="AB27" s="66"/>
      <c r="AC27" s="53"/>
      <c r="AD27" s="77"/>
      <c r="AE27" s="77"/>
      <c r="AF27" s="80"/>
      <c r="AG27" s="77"/>
      <c r="AH27" s="87"/>
      <c r="AI27" s="89"/>
      <c r="BR27" s="27" t="s">
        <v>319</v>
      </c>
      <c r="BW27" s="27" t="s">
        <v>320</v>
      </c>
    </row>
    <row r="28" ht="21.75" hidden="1" customHeight="1" spans="1:75">
      <c r="A28" s="40">
        <v>32</v>
      </c>
      <c r="B28" s="43"/>
      <c r="C28" s="43"/>
      <c r="D28" s="44"/>
      <c r="E28" s="46"/>
      <c r="F28" s="43"/>
      <c r="G28" s="43"/>
      <c r="H28" s="53"/>
      <c r="I28" s="59"/>
      <c r="J28" s="60"/>
      <c r="K28" s="59"/>
      <c r="L28" s="59"/>
      <c r="M28" s="59"/>
      <c r="N28" s="64"/>
      <c r="O28" s="65"/>
      <c r="P28" s="43"/>
      <c r="Q28" s="66"/>
      <c r="R28" s="43"/>
      <c r="S28" s="43"/>
      <c r="T28" s="59"/>
      <c r="U28" s="59"/>
      <c r="V28" s="71"/>
      <c r="W28" s="72"/>
      <c r="X28" s="72"/>
      <c r="Y28" s="73"/>
      <c r="Z28" s="74"/>
      <c r="AA28" s="73"/>
      <c r="AB28" s="75"/>
      <c r="AC28" s="53"/>
      <c r="AD28" s="81"/>
      <c r="AE28" s="81"/>
      <c r="AF28" s="82"/>
      <c r="AG28" s="81"/>
      <c r="AH28" s="90"/>
      <c r="AI28" s="89"/>
      <c r="BR28" s="27" t="s">
        <v>281</v>
      </c>
      <c r="BW28" s="27" t="s">
        <v>319</v>
      </c>
    </row>
    <row r="29" ht="21.75" hidden="1" customHeight="1" spans="1:70">
      <c r="A29" s="40">
        <v>33</v>
      </c>
      <c r="B29" s="43"/>
      <c r="C29" s="43"/>
      <c r="D29" s="44"/>
      <c r="E29" s="46"/>
      <c r="F29" s="43"/>
      <c r="G29" s="43"/>
      <c r="H29" s="53"/>
      <c r="I29" s="59"/>
      <c r="J29" s="60"/>
      <c r="K29" s="59"/>
      <c r="L29" s="59"/>
      <c r="M29" s="59"/>
      <c r="N29" s="64"/>
      <c r="O29" s="65"/>
      <c r="P29" s="43"/>
      <c r="Q29" s="66"/>
      <c r="R29" s="43"/>
      <c r="S29" s="43"/>
      <c r="T29" s="59"/>
      <c r="U29" s="59"/>
      <c r="V29" s="71"/>
      <c r="W29" s="72"/>
      <c r="X29" s="72"/>
      <c r="Y29" s="73"/>
      <c r="Z29" s="74"/>
      <c r="AA29" s="73"/>
      <c r="AB29" s="75"/>
      <c r="AC29" s="53"/>
      <c r="AD29" s="81"/>
      <c r="AE29" s="81"/>
      <c r="AF29" s="82"/>
      <c r="AG29" s="81"/>
      <c r="AH29" s="90"/>
      <c r="AI29" s="89"/>
      <c r="BR29" s="103" t="s">
        <v>99</v>
      </c>
    </row>
    <row r="30" ht="21.75" hidden="1" customHeight="1" spans="1:35">
      <c r="A30" s="40">
        <v>34</v>
      </c>
      <c r="B30" s="43"/>
      <c r="C30" s="43"/>
      <c r="D30" s="44"/>
      <c r="E30" s="46"/>
      <c r="F30" s="43"/>
      <c r="G30" s="43"/>
      <c r="H30" s="53"/>
      <c r="I30" s="57"/>
      <c r="J30" s="58"/>
      <c r="K30" s="57"/>
      <c r="L30" s="57"/>
      <c r="M30" s="57"/>
      <c r="N30" s="63"/>
      <c r="O30" s="62"/>
      <c r="P30" s="43"/>
      <c r="Q30" s="66"/>
      <c r="R30" s="43"/>
      <c r="S30" s="43"/>
      <c r="T30" s="57"/>
      <c r="U30" s="57"/>
      <c r="V30" s="47"/>
      <c r="W30" s="70"/>
      <c r="X30" s="70"/>
      <c r="Y30" s="73"/>
      <c r="Z30" s="74"/>
      <c r="AA30" s="73"/>
      <c r="AB30" s="66"/>
      <c r="AC30" s="53"/>
      <c r="AD30" s="77"/>
      <c r="AE30" s="77"/>
      <c r="AF30" s="80"/>
      <c r="AG30" s="77"/>
      <c r="AH30" s="87"/>
      <c r="AI30" s="91"/>
    </row>
    <row r="31" ht="21.75" hidden="1" customHeight="1" spans="1:35">
      <c r="A31" s="40">
        <v>35</v>
      </c>
      <c r="B31" s="43"/>
      <c r="C31" s="43"/>
      <c r="D31" s="44"/>
      <c r="E31" s="46"/>
      <c r="F31" s="43"/>
      <c r="G31" s="43"/>
      <c r="H31" s="53"/>
      <c r="I31" s="59"/>
      <c r="J31" s="60"/>
      <c r="K31" s="59"/>
      <c r="L31" s="59"/>
      <c r="M31" s="59"/>
      <c r="N31" s="64"/>
      <c r="O31" s="65"/>
      <c r="P31" s="43"/>
      <c r="Q31" s="66"/>
      <c r="R31" s="43"/>
      <c r="S31" s="43"/>
      <c r="T31" s="59"/>
      <c r="U31" s="59"/>
      <c r="V31" s="71"/>
      <c r="W31" s="72"/>
      <c r="X31" s="72"/>
      <c r="Y31" s="73"/>
      <c r="Z31" s="74"/>
      <c r="AA31" s="73"/>
      <c r="AB31" s="75"/>
      <c r="AC31" s="53"/>
      <c r="AD31" s="81"/>
      <c r="AE31" s="81"/>
      <c r="AF31" s="82"/>
      <c r="AG31" s="81"/>
      <c r="AH31" s="90"/>
      <c r="AI31" s="91"/>
    </row>
    <row r="32" ht="21.75" hidden="1" customHeight="1" spans="1:35">
      <c r="A32" s="40">
        <v>36</v>
      </c>
      <c r="B32" s="43"/>
      <c r="C32" s="43"/>
      <c r="D32" s="44"/>
      <c r="E32" s="46"/>
      <c r="F32" s="43"/>
      <c r="G32" s="43"/>
      <c r="H32" s="53"/>
      <c r="I32" s="57"/>
      <c r="J32" s="58"/>
      <c r="K32" s="57"/>
      <c r="L32" s="57"/>
      <c r="M32" s="57"/>
      <c r="N32" s="63"/>
      <c r="O32" s="62"/>
      <c r="P32" s="43"/>
      <c r="Q32" s="66"/>
      <c r="R32" s="43"/>
      <c r="S32" s="43"/>
      <c r="T32" s="57"/>
      <c r="U32" s="57"/>
      <c r="V32" s="47"/>
      <c r="W32" s="70"/>
      <c r="X32" s="70"/>
      <c r="Y32" s="73"/>
      <c r="Z32" s="74"/>
      <c r="AA32" s="73"/>
      <c r="AB32" s="66"/>
      <c r="AC32" s="53"/>
      <c r="AD32" s="77"/>
      <c r="AE32" s="77"/>
      <c r="AF32" s="80"/>
      <c r="AG32" s="77"/>
      <c r="AH32" s="87"/>
      <c r="AI32" s="91"/>
    </row>
    <row r="33" ht="21.75" hidden="1" customHeight="1" spans="1:35">
      <c r="A33" s="40">
        <v>37</v>
      </c>
      <c r="B33" s="43"/>
      <c r="C33" s="43"/>
      <c r="D33" s="44"/>
      <c r="E33" s="46"/>
      <c r="F33" s="43"/>
      <c r="G33" s="43"/>
      <c r="H33" s="53"/>
      <c r="I33" s="57"/>
      <c r="J33" s="58"/>
      <c r="K33" s="57"/>
      <c r="L33" s="57"/>
      <c r="M33" s="57"/>
      <c r="N33" s="63"/>
      <c r="O33" s="62"/>
      <c r="P33" s="43"/>
      <c r="Q33" s="66"/>
      <c r="R33" s="43"/>
      <c r="S33" s="43"/>
      <c r="T33" s="57"/>
      <c r="U33" s="57"/>
      <c r="V33" s="47"/>
      <c r="W33" s="70"/>
      <c r="X33" s="70"/>
      <c r="Y33" s="73"/>
      <c r="Z33" s="74"/>
      <c r="AA33" s="73"/>
      <c r="AB33" s="66"/>
      <c r="AC33" s="53"/>
      <c r="AD33" s="77"/>
      <c r="AE33" s="77"/>
      <c r="AF33" s="80"/>
      <c r="AG33" s="77"/>
      <c r="AH33" s="87"/>
      <c r="AI33" s="91"/>
    </row>
    <row r="34" ht="21.75" hidden="1" customHeight="1" spans="1:35">
      <c r="A34" s="40">
        <v>38</v>
      </c>
      <c r="B34" s="43"/>
      <c r="C34" s="43"/>
      <c r="D34" s="44"/>
      <c r="E34" s="46"/>
      <c r="F34" s="43"/>
      <c r="G34" s="43"/>
      <c r="H34" s="53"/>
      <c r="I34" s="59"/>
      <c r="J34" s="60"/>
      <c r="K34" s="59"/>
      <c r="L34" s="59"/>
      <c r="M34" s="59"/>
      <c r="N34" s="64"/>
      <c r="O34" s="65"/>
      <c r="P34" s="43"/>
      <c r="Q34" s="66"/>
      <c r="R34" s="43"/>
      <c r="S34" s="43"/>
      <c r="T34" s="57"/>
      <c r="U34" s="57"/>
      <c r="V34" s="47"/>
      <c r="W34" s="70"/>
      <c r="X34" s="70"/>
      <c r="Y34" s="73"/>
      <c r="Z34" s="74"/>
      <c r="AA34" s="73"/>
      <c r="AB34" s="75"/>
      <c r="AC34" s="53"/>
      <c r="AD34" s="81"/>
      <c r="AE34" s="81"/>
      <c r="AF34" s="82"/>
      <c r="AG34" s="81"/>
      <c r="AH34" s="90"/>
      <c r="AI34" s="91"/>
    </row>
    <row r="35" ht="21.75" hidden="1" customHeight="1" spans="1:35">
      <c r="A35" s="40">
        <v>39</v>
      </c>
      <c r="B35" s="43"/>
      <c r="C35" s="43"/>
      <c r="D35" s="44"/>
      <c r="E35" s="46"/>
      <c r="F35" s="43"/>
      <c r="G35" s="43"/>
      <c r="H35" s="53"/>
      <c r="I35" s="59"/>
      <c r="J35" s="60"/>
      <c r="K35" s="59"/>
      <c r="L35" s="59"/>
      <c r="M35" s="59"/>
      <c r="N35" s="64"/>
      <c r="O35" s="65"/>
      <c r="P35" s="43"/>
      <c r="Q35" s="66"/>
      <c r="R35" s="43"/>
      <c r="S35" s="43"/>
      <c r="T35" s="57"/>
      <c r="U35" s="57"/>
      <c r="V35" s="47"/>
      <c r="W35" s="70"/>
      <c r="X35" s="70"/>
      <c r="Y35" s="73"/>
      <c r="Z35" s="74"/>
      <c r="AA35" s="73"/>
      <c r="AB35" s="75"/>
      <c r="AC35" s="53"/>
      <c r="AD35" s="81"/>
      <c r="AE35" s="81"/>
      <c r="AF35" s="82"/>
      <c r="AG35" s="81"/>
      <c r="AH35" s="90"/>
      <c r="AI35" s="91"/>
    </row>
    <row r="36" ht="42" hidden="1" customHeight="1" spans="1:35">
      <c r="A36" s="40">
        <v>40</v>
      </c>
      <c r="B36" s="43"/>
      <c r="C36" s="43"/>
      <c r="D36" s="44"/>
      <c r="E36" s="46"/>
      <c r="F36" s="43"/>
      <c r="G36" s="43"/>
      <c r="H36" s="53"/>
      <c r="I36" s="59"/>
      <c r="J36" s="60"/>
      <c r="K36" s="59"/>
      <c r="L36" s="59"/>
      <c r="M36" s="59"/>
      <c r="N36" s="64"/>
      <c r="O36" s="65"/>
      <c r="P36" s="43"/>
      <c r="Q36" s="66"/>
      <c r="R36" s="43"/>
      <c r="S36" s="43"/>
      <c r="T36" s="57"/>
      <c r="U36" s="57"/>
      <c r="V36" s="47"/>
      <c r="W36" s="70"/>
      <c r="X36" s="70"/>
      <c r="Y36" s="73"/>
      <c r="Z36" s="74"/>
      <c r="AA36" s="73"/>
      <c r="AB36" s="75"/>
      <c r="AC36" s="53"/>
      <c r="AD36" s="81"/>
      <c r="AE36" s="81"/>
      <c r="AF36" s="82"/>
      <c r="AG36" s="81"/>
      <c r="AH36" s="90"/>
      <c r="AI36" s="88"/>
    </row>
    <row r="37" ht="42" hidden="1" customHeight="1" spans="1:35">
      <c r="A37" s="40">
        <v>41</v>
      </c>
      <c r="B37" s="43"/>
      <c r="C37" s="43"/>
      <c r="D37" s="44"/>
      <c r="E37" s="46"/>
      <c r="F37" s="43"/>
      <c r="G37" s="43"/>
      <c r="H37" s="53"/>
      <c r="I37" s="59"/>
      <c r="J37" s="60"/>
      <c r="K37" s="59"/>
      <c r="L37" s="59"/>
      <c r="M37" s="59"/>
      <c r="N37" s="64"/>
      <c r="O37" s="65"/>
      <c r="P37" s="43"/>
      <c r="Q37" s="66"/>
      <c r="R37" s="43"/>
      <c r="S37" s="43"/>
      <c r="T37" s="57"/>
      <c r="U37" s="57"/>
      <c r="V37" s="47"/>
      <c r="W37" s="70"/>
      <c r="X37" s="70"/>
      <c r="Y37" s="73"/>
      <c r="Z37" s="74"/>
      <c r="AA37" s="73"/>
      <c r="AB37" s="75"/>
      <c r="AC37" s="53"/>
      <c r="AD37" s="81"/>
      <c r="AE37" s="81"/>
      <c r="AF37" s="82"/>
      <c r="AG37" s="81"/>
      <c r="AH37" s="90"/>
      <c r="AI37" s="88"/>
    </row>
    <row r="38" ht="42" hidden="1" customHeight="1" spans="1:35">
      <c r="A38" s="40">
        <v>42</v>
      </c>
      <c r="B38" s="43"/>
      <c r="C38" s="43"/>
      <c r="D38" s="44"/>
      <c r="E38" s="46"/>
      <c r="F38" s="43"/>
      <c r="G38" s="43"/>
      <c r="H38" s="53"/>
      <c r="I38" s="59"/>
      <c r="J38" s="60"/>
      <c r="K38" s="59"/>
      <c r="L38" s="59"/>
      <c r="M38" s="59"/>
      <c r="N38" s="64"/>
      <c r="O38" s="65"/>
      <c r="P38" s="43"/>
      <c r="Q38" s="66"/>
      <c r="R38" s="43"/>
      <c r="S38" s="43"/>
      <c r="T38" s="57"/>
      <c r="U38" s="57"/>
      <c r="V38" s="47"/>
      <c r="W38" s="70"/>
      <c r="X38" s="70"/>
      <c r="Y38" s="73"/>
      <c r="Z38" s="74"/>
      <c r="AA38" s="73"/>
      <c r="AB38" s="75"/>
      <c r="AC38" s="53"/>
      <c r="AD38" s="81"/>
      <c r="AE38" s="81"/>
      <c r="AF38" s="82"/>
      <c r="AG38" s="81"/>
      <c r="AH38" s="90"/>
      <c r="AI38" s="88"/>
    </row>
    <row r="39" ht="42" hidden="1" customHeight="1" spans="1:35">
      <c r="A39" s="40">
        <v>43</v>
      </c>
      <c r="B39" s="43"/>
      <c r="C39" s="43"/>
      <c r="D39" s="44"/>
      <c r="E39" s="46"/>
      <c r="F39" s="43"/>
      <c r="G39" s="43"/>
      <c r="H39" s="53"/>
      <c r="I39" s="59"/>
      <c r="J39" s="60"/>
      <c r="K39" s="59"/>
      <c r="L39" s="59"/>
      <c r="M39" s="59"/>
      <c r="N39" s="64"/>
      <c r="O39" s="65"/>
      <c r="P39" s="43"/>
      <c r="Q39" s="66"/>
      <c r="R39" s="43"/>
      <c r="S39" s="43"/>
      <c r="T39" s="57"/>
      <c r="U39" s="57"/>
      <c r="V39" s="47"/>
      <c r="W39" s="70"/>
      <c r="X39" s="70"/>
      <c r="Y39" s="73"/>
      <c r="Z39" s="74"/>
      <c r="AA39" s="73"/>
      <c r="AB39" s="75"/>
      <c r="AC39" s="53"/>
      <c r="AD39" s="81"/>
      <c r="AE39" s="81"/>
      <c r="AF39" s="82"/>
      <c r="AG39" s="81"/>
      <c r="AH39" s="90"/>
      <c r="AI39" s="88"/>
    </row>
    <row r="40" ht="42" hidden="1" customHeight="1" spans="1:35">
      <c r="A40" s="40">
        <v>44</v>
      </c>
      <c r="B40" s="43"/>
      <c r="C40" s="43"/>
      <c r="D40" s="44"/>
      <c r="E40" s="46"/>
      <c r="F40" s="43"/>
      <c r="G40" s="43"/>
      <c r="H40" s="53"/>
      <c r="I40" s="59"/>
      <c r="J40" s="60"/>
      <c r="K40" s="59"/>
      <c r="L40" s="59"/>
      <c r="M40" s="59"/>
      <c r="N40" s="64"/>
      <c r="O40" s="65"/>
      <c r="P40" s="43"/>
      <c r="Q40" s="66"/>
      <c r="R40" s="43"/>
      <c r="S40" s="43"/>
      <c r="T40" s="57"/>
      <c r="U40" s="57"/>
      <c r="V40" s="47"/>
      <c r="W40" s="70"/>
      <c r="X40" s="70"/>
      <c r="Y40" s="73"/>
      <c r="Z40" s="74"/>
      <c r="AA40" s="73"/>
      <c r="AB40" s="75"/>
      <c r="AC40" s="53"/>
      <c r="AD40" s="81"/>
      <c r="AE40" s="81"/>
      <c r="AF40" s="82"/>
      <c r="AG40" s="81"/>
      <c r="AH40" s="90"/>
      <c r="AI40" s="88"/>
    </row>
    <row r="41" ht="42" hidden="1" customHeight="1" spans="1:35">
      <c r="A41" s="40">
        <v>45</v>
      </c>
      <c r="B41" s="43"/>
      <c r="C41" s="43"/>
      <c r="D41" s="44"/>
      <c r="E41" s="46"/>
      <c r="F41" s="43"/>
      <c r="G41" s="43"/>
      <c r="H41" s="53"/>
      <c r="I41" s="59"/>
      <c r="J41" s="60"/>
      <c r="K41" s="59"/>
      <c r="L41" s="59"/>
      <c r="M41" s="59"/>
      <c r="N41" s="64"/>
      <c r="O41" s="65"/>
      <c r="P41" s="43"/>
      <c r="Q41" s="66"/>
      <c r="R41" s="43"/>
      <c r="S41" s="43"/>
      <c r="T41" s="57"/>
      <c r="U41" s="57"/>
      <c r="V41" s="47"/>
      <c r="W41" s="70"/>
      <c r="X41" s="70"/>
      <c r="Y41" s="73"/>
      <c r="Z41" s="74"/>
      <c r="AA41" s="73"/>
      <c r="AB41" s="75"/>
      <c r="AC41" s="53"/>
      <c r="AD41" s="81"/>
      <c r="AE41" s="81"/>
      <c r="AF41" s="82"/>
      <c r="AG41" s="81"/>
      <c r="AH41" s="90"/>
      <c r="AI41" s="88"/>
    </row>
    <row r="42" ht="42" hidden="1" customHeight="1" spans="1:35">
      <c r="A42" s="45">
        <v>46</v>
      </c>
      <c r="B42" s="43"/>
      <c r="C42" s="43"/>
      <c r="D42" s="44"/>
      <c r="E42" s="46"/>
      <c r="F42" s="43"/>
      <c r="G42" s="43"/>
      <c r="H42" s="53"/>
      <c r="I42" s="59"/>
      <c r="J42" s="60"/>
      <c r="K42" s="59"/>
      <c r="L42" s="59"/>
      <c r="M42" s="59"/>
      <c r="N42" s="64"/>
      <c r="O42" s="65"/>
      <c r="P42" s="43"/>
      <c r="Q42" s="66"/>
      <c r="R42" s="43"/>
      <c r="S42" s="43"/>
      <c r="T42" s="57"/>
      <c r="U42" s="57"/>
      <c r="V42" s="47"/>
      <c r="W42" s="70"/>
      <c r="X42" s="70"/>
      <c r="Y42" s="73"/>
      <c r="Z42" s="74"/>
      <c r="AA42" s="73"/>
      <c r="AB42" s="66"/>
      <c r="AC42" s="53"/>
      <c r="AD42" s="77"/>
      <c r="AE42" s="77"/>
      <c r="AF42" s="80"/>
      <c r="AG42" s="77"/>
      <c r="AH42" s="87"/>
      <c r="AI42" s="88"/>
    </row>
    <row r="43" ht="42" hidden="1" customHeight="1" spans="1:35">
      <c r="A43" s="45">
        <v>47</v>
      </c>
      <c r="B43" s="43"/>
      <c r="C43" s="43"/>
      <c r="D43" s="44"/>
      <c r="E43" s="46"/>
      <c r="F43" s="43"/>
      <c r="G43" s="43"/>
      <c r="H43" s="53"/>
      <c r="I43" s="59"/>
      <c r="J43" s="60"/>
      <c r="K43" s="59"/>
      <c r="L43" s="59"/>
      <c r="M43" s="59"/>
      <c r="N43" s="64"/>
      <c r="O43" s="65"/>
      <c r="P43" s="43"/>
      <c r="Q43" s="66"/>
      <c r="R43" s="43"/>
      <c r="S43" s="43"/>
      <c r="T43" s="57"/>
      <c r="U43" s="57"/>
      <c r="V43" s="47"/>
      <c r="W43" s="70"/>
      <c r="X43" s="70"/>
      <c r="Y43" s="73"/>
      <c r="Z43" s="74"/>
      <c r="AA43" s="73"/>
      <c r="AB43" s="66"/>
      <c r="AC43" s="53"/>
      <c r="AD43" s="77"/>
      <c r="AE43" s="77"/>
      <c r="AF43" s="80"/>
      <c r="AG43" s="77"/>
      <c r="AH43" s="87"/>
      <c r="AI43" s="88"/>
    </row>
    <row r="44" ht="42" hidden="1" customHeight="1" spans="1:35">
      <c r="A44" s="45">
        <v>48</v>
      </c>
      <c r="B44" s="43"/>
      <c r="C44" s="43"/>
      <c r="D44" s="44"/>
      <c r="E44" s="46"/>
      <c r="F44" s="43"/>
      <c r="G44" s="43"/>
      <c r="H44" s="53"/>
      <c r="I44" s="59"/>
      <c r="J44" s="60"/>
      <c r="K44" s="59"/>
      <c r="L44" s="59"/>
      <c r="M44" s="59"/>
      <c r="N44" s="64"/>
      <c r="O44" s="65"/>
      <c r="P44" s="43"/>
      <c r="Q44" s="66"/>
      <c r="R44" s="43"/>
      <c r="S44" s="43"/>
      <c r="T44" s="57"/>
      <c r="U44" s="57"/>
      <c r="V44" s="47"/>
      <c r="W44" s="70"/>
      <c r="X44" s="70"/>
      <c r="Y44" s="73"/>
      <c r="Z44" s="74"/>
      <c r="AA44" s="73"/>
      <c r="AB44" s="66"/>
      <c r="AC44" s="53"/>
      <c r="AD44" s="77"/>
      <c r="AE44" s="77"/>
      <c r="AF44" s="80"/>
      <c r="AG44" s="77"/>
      <c r="AH44" s="87"/>
      <c r="AI44" s="88"/>
    </row>
    <row r="45" ht="42" hidden="1" customHeight="1" spans="1:35">
      <c r="A45" s="45">
        <v>49</v>
      </c>
      <c r="B45" s="43"/>
      <c r="C45" s="43"/>
      <c r="D45" s="44"/>
      <c r="E45" s="46"/>
      <c r="F45" s="43"/>
      <c r="G45" s="43"/>
      <c r="H45" s="53"/>
      <c r="I45" s="59"/>
      <c r="J45" s="60"/>
      <c r="K45" s="59"/>
      <c r="L45" s="59"/>
      <c r="M45" s="59"/>
      <c r="N45" s="64"/>
      <c r="O45" s="65"/>
      <c r="P45" s="43"/>
      <c r="Q45" s="66"/>
      <c r="R45" s="43"/>
      <c r="S45" s="43"/>
      <c r="T45" s="57"/>
      <c r="U45" s="57"/>
      <c r="V45" s="47"/>
      <c r="W45" s="70"/>
      <c r="X45" s="70"/>
      <c r="Y45" s="73"/>
      <c r="Z45" s="74"/>
      <c r="AA45" s="73"/>
      <c r="AB45" s="66"/>
      <c r="AC45" s="53"/>
      <c r="AD45" s="77"/>
      <c r="AE45" s="77"/>
      <c r="AF45" s="80"/>
      <c r="AG45" s="77"/>
      <c r="AH45" s="87"/>
      <c r="AI45" s="88"/>
    </row>
    <row r="46" ht="42" hidden="1" customHeight="1" spans="1:35">
      <c r="A46" s="45">
        <v>50</v>
      </c>
      <c r="B46" s="43"/>
      <c r="C46" s="43"/>
      <c r="D46" s="44"/>
      <c r="E46" s="46"/>
      <c r="F46" s="43"/>
      <c r="G46" s="43"/>
      <c r="H46" s="53"/>
      <c r="I46" s="59"/>
      <c r="J46" s="60"/>
      <c r="K46" s="59"/>
      <c r="L46" s="59"/>
      <c r="M46" s="59"/>
      <c r="N46" s="64"/>
      <c r="O46" s="65"/>
      <c r="P46" s="43"/>
      <c r="Q46" s="66"/>
      <c r="R46" s="43"/>
      <c r="S46" s="43"/>
      <c r="T46" s="57"/>
      <c r="U46" s="57"/>
      <c r="V46" s="47"/>
      <c r="W46" s="70"/>
      <c r="X46" s="70"/>
      <c r="Y46" s="73"/>
      <c r="Z46" s="74"/>
      <c r="AA46" s="73"/>
      <c r="AB46" s="66"/>
      <c r="AC46" s="53"/>
      <c r="AD46" s="77"/>
      <c r="AE46" s="77"/>
      <c r="AF46" s="80"/>
      <c r="AG46" s="77"/>
      <c r="AH46" s="87"/>
      <c r="AI46" s="88"/>
    </row>
    <row r="47" ht="42" hidden="1" customHeight="1" spans="1:35">
      <c r="A47" s="45">
        <v>51</v>
      </c>
      <c r="B47" s="43"/>
      <c r="C47" s="43"/>
      <c r="D47" s="44"/>
      <c r="E47" s="46"/>
      <c r="F47" s="43"/>
      <c r="G47" s="43"/>
      <c r="H47" s="53"/>
      <c r="I47" s="59"/>
      <c r="J47" s="60"/>
      <c r="K47" s="59"/>
      <c r="L47" s="59"/>
      <c r="M47" s="59"/>
      <c r="N47" s="64"/>
      <c r="O47" s="65"/>
      <c r="P47" s="43"/>
      <c r="Q47" s="66"/>
      <c r="R47" s="43"/>
      <c r="S47" s="43"/>
      <c r="T47" s="57"/>
      <c r="U47" s="57"/>
      <c r="V47" s="47"/>
      <c r="W47" s="70"/>
      <c r="X47" s="70"/>
      <c r="Y47" s="73"/>
      <c r="Z47" s="74"/>
      <c r="AA47" s="73"/>
      <c r="AB47" s="66"/>
      <c r="AC47" s="53"/>
      <c r="AD47" s="77"/>
      <c r="AE47" s="77"/>
      <c r="AF47" s="80"/>
      <c r="AG47" s="77"/>
      <c r="AH47" s="87"/>
      <c r="AI47" s="88"/>
    </row>
    <row r="48" ht="42" hidden="1" customHeight="1" spans="1:35">
      <c r="A48" s="45">
        <v>52</v>
      </c>
      <c r="B48" s="43"/>
      <c r="C48" s="43"/>
      <c r="D48" s="44"/>
      <c r="E48" s="46"/>
      <c r="F48" s="43"/>
      <c r="G48" s="43"/>
      <c r="H48" s="53"/>
      <c r="I48" s="59"/>
      <c r="J48" s="60"/>
      <c r="K48" s="59"/>
      <c r="L48" s="59"/>
      <c r="M48" s="59"/>
      <c r="N48" s="64"/>
      <c r="O48" s="65"/>
      <c r="P48" s="43"/>
      <c r="Q48" s="66"/>
      <c r="R48" s="43"/>
      <c r="S48" s="43"/>
      <c r="T48" s="57"/>
      <c r="U48" s="57"/>
      <c r="V48" s="47"/>
      <c r="W48" s="70"/>
      <c r="X48" s="70"/>
      <c r="Y48" s="73"/>
      <c r="Z48" s="74"/>
      <c r="AA48" s="73"/>
      <c r="AB48" s="66"/>
      <c r="AC48" s="53"/>
      <c r="AD48" s="77"/>
      <c r="AE48" s="77"/>
      <c r="AF48" s="80"/>
      <c r="AG48" s="77"/>
      <c r="AH48" s="87"/>
      <c r="AI48" s="88"/>
    </row>
    <row r="49" ht="42" hidden="1" customHeight="1" spans="1:35">
      <c r="A49" s="45">
        <v>53</v>
      </c>
      <c r="B49" s="43"/>
      <c r="C49" s="43"/>
      <c r="D49" s="44"/>
      <c r="E49" s="46"/>
      <c r="F49" s="43"/>
      <c r="G49" s="43"/>
      <c r="H49" s="53"/>
      <c r="I49" s="59"/>
      <c r="J49" s="60"/>
      <c r="K49" s="59"/>
      <c r="L49" s="59"/>
      <c r="M49" s="59"/>
      <c r="N49" s="64"/>
      <c r="O49" s="65"/>
      <c r="P49" s="43"/>
      <c r="Q49" s="66"/>
      <c r="R49" s="43"/>
      <c r="S49" s="43"/>
      <c r="T49" s="57"/>
      <c r="U49" s="57"/>
      <c r="V49" s="47"/>
      <c r="W49" s="70"/>
      <c r="X49" s="70"/>
      <c r="Y49" s="73"/>
      <c r="Z49" s="74"/>
      <c r="AA49" s="73"/>
      <c r="AB49" s="66"/>
      <c r="AC49" s="53"/>
      <c r="AD49" s="77"/>
      <c r="AE49" s="77"/>
      <c r="AF49" s="80"/>
      <c r="AG49" s="77"/>
      <c r="AH49" s="87"/>
      <c r="AI49" s="88"/>
    </row>
    <row r="50" ht="42" hidden="1" customHeight="1" spans="1:35">
      <c r="A50" s="45">
        <v>54</v>
      </c>
      <c r="B50" s="43"/>
      <c r="C50" s="43"/>
      <c r="D50" s="44"/>
      <c r="E50" s="46"/>
      <c r="F50" s="43"/>
      <c r="G50" s="43"/>
      <c r="H50" s="53"/>
      <c r="I50" s="59"/>
      <c r="J50" s="60"/>
      <c r="K50" s="59"/>
      <c r="L50" s="59"/>
      <c r="M50" s="59"/>
      <c r="N50" s="64"/>
      <c r="O50" s="65"/>
      <c r="P50" s="43"/>
      <c r="Q50" s="66"/>
      <c r="R50" s="43"/>
      <c r="S50" s="43"/>
      <c r="T50" s="57"/>
      <c r="U50" s="57"/>
      <c r="V50" s="47"/>
      <c r="W50" s="70"/>
      <c r="X50" s="70"/>
      <c r="Y50" s="73"/>
      <c r="Z50" s="74"/>
      <c r="AA50" s="73"/>
      <c r="AB50" s="66"/>
      <c r="AC50" s="53"/>
      <c r="AD50" s="77"/>
      <c r="AE50" s="77"/>
      <c r="AF50" s="80"/>
      <c r="AG50" s="77"/>
      <c r="AH50" s="87"/>
      <c r="AI50" s="88"/>
    </row>
    <row r="51" ht="42" hidden="1" customHeight="1" spans="1:35">
      <c r="A51" s="45">
        <v>55</v>
      </c>
      <c r="B51" s="43"/>
      <c r="C51" s="43"/>
      <c r="D51" s="44"/>
      <c r="E51" s="46"/>
      <c r="F51" s="43"/>
      <c r="G51" s="43"/>
      <c r="H51" s="53"/>
      <c r="I51" s="59"/>
      <c r="J51" s="60"/>
      <c r="K51" s="59"/>
      <c r="L51" s="59"/>
      <c r="M51" s="59"/>
      <c r="N51" s="64"/>
      <c r="O51" s="65"/>
      <c r="P51" s="43"/>
      <c r="Q51" s="66"/>
      <c r="R51" s="43"/>
      <c r="S51" s="43"/>
      <c r="T51" s="57"/>
      <c r="U51" s="57"/>
      <c r="V51" s="47"/>
      <c r="W51" s="70"/>
      <c r="X51" s="70"/>
      <c r="Y51" s="73"/>
      <c r="Z51" s="74"/>
      <c r="AA51" s="73"/>
      <c r="AB51" s="66"/>
      <c r="AC51" s="53"/>
      <c r="AD51" s="77"/>
      <c r="AE51" s="77"/>
      <c r="AF51" s="80"/>
      <c r="AG51" s="77"/>
      <c r="AH51" s="87"/>
      <c r="AI51" s="88"/>
    </row>
    <row r="52" ht="42" hidden="1" customHeight="1" spans="1:35">
      <c r="A52" s="45">
        <v>56</v>
      </c>
      <c r="B52" s="43"/>
      <c r="C52" s="43"/>
      <c r="D52" s="44"/>
      <c r="E52" s="46"/>
      <c r="F52" s="43"/>
      <c r="G52" s="43"/>
      <c r="H52" s="53"/>
      <c r="I52" s="59"/>
      <c r="J52" s="60"/>
      <c r="K52" s="59"/>
      <c r="L52" s="59"/>
      <c r="M52" s="59"/>
      <c r="N52" s="64"/>
      <c r="O52" s="65"/>
      <c r="P52" s="43"/>
      <c r="Q52" s="66"/>
      <c r="R52" s="43"/>
      <c r="S52" s="43"/>
      <c r="T52" s="57"/>
      <c r="U52" s="57"/>
      <c r="V52" s="47"/>
      <c r="W52" s="70"/>
      <c r="X52" s="70"/>
      <c r="Y52" s="73"/>
      <c r="Z52" s="74"/>
      <c r="AA52" s="73"/>
      <c r="AB52" s="66"/>
      <c r="AC52" s="53"/>
      <c r="AD52" s="77"/>
      <c r="AE52" s="77"/>
      <c r="AF52" s="80"/>
      <c r="AG52" s="77"/>
      <c r="AH52" s="87"/>
      <c r="AI52" s="88"/>
    </row>
    <row r="53" ht="42" hidden="1" customHeight="1" spans="1:35">
      <c r="A53" s="45">
        <v>57</v>
      </c>
      <c r="B53" s="43"/>
      <c r="C53" s="43"/>
      <c r="D53" s="44"/>
      <c r="E53" s="46"/>
      <c r="F53" s="43"/>
      <c r="G53" s="43"/>
      <c r="H53" s="53"/>
      <c r="I53" s="59"/>
      <c r="J53" s="60"/>
      <c r="K53" s="59"/>
      <c r="L53" s="59"/>
      <c r="M53" s="59"/>
      <c r="N53" s="64"/>
      <c r="O53" s="65"/>
      <c r="P53" s="43"/>
      <c r="Q53" s="66"/>
      <c r="R53" s="43"/>
      <c r="S53" s="43"/>
      <c r="T53" s="57"/>
      <c r="U53" s="57"/>
      <c r="V53" s="47"/>
      <c r="W53" s="70"/>
      <c r="X53" s="70"/>
      <c r="Y53" s="73"/>
      <c r="Z53" s="74"/>
      <c r="AA53" s="73"/>
      <c r="AB53" s="66"/>
      <c r="AC53" s="53"/>
      <c r="AD53" s="77"/>
      <c r="AE53" s="77"/>
      <c r="AF53" s="80"/>
      <c r="AG53" s="77"/>
      <c r="AH53" s="87"/>
      <c r="AI53" s="88"/>
    </row>
    <row r="54" ht="42" hidden="1" customHeight="1" spans="1:35">
      <c r="A54" s="45">
        <v>58</v>
      </c>
      <c r="B54" s="43"/>
      <c r="C54" s="43"/>
      <c r="D54" s="44"/>
      <c r="E54" s="46"/>
      <c r="F54" s="43"/>
      <c r="G54" s="43"/>
      <c r="H54" s="53"/>
      <c r="I54" s="59"/>
      <c r="J54" s="60"/>
      <c r="K54" s="59"/>
      <c r="L54" s="59"/>
      <c r="M54" s="59"/>
      <c r="N54" s="64"/>
      <c r="O54" s="65"/>
      <c r="P54" s="43"/>
      <c r="Q54" s="66"/>
      <c r="R54" s="43"/>
      <c r="S54" s="43"/>
      <c r="T54" s="57"/>
      <c r="U54" s="57"/>
      <c r="V54" s="47"/>
      <c r="W54" s="70"/>
      <c r="X54" s="70"/>
      <c r="Y54" s="73"/>
      <c r="Z54" s="74"/>
      <c r="AA54" s="73"/>
      <c r="AB54" s="66"/>
      <c r="AC54" s="53"/>
      <c r="AD54" s="77"/>
      <c r="AE54" s="77"/>
      <c r="AF54" s="80"/>
      <c r="AG54" s="77"/>
      <c r="AH54" s="87"/>
      <c r="AI54" s="88"/>
    </row>
    <row r="55" ht="42" hidden="1" customHeight="1" spans="1:35">
      <c r="A55" s="45">
        <v>59</v>
      </c>
      <c r="B55" s="43"/>
      <c r="C55" s="43"/>
      <c r="D55" s="44"/>
      <c r="E55" s="46"/>
      <c r="F55" s="43"/>
      <c r="G55" s="43"/>
      <c r="H55" s="53"/>
      <c r="I55" s="59"/>
      <c r="J55" s="60"/>
      <c r="K55" s="59"/>
      <c r="L55" s="59"/>
      <c r="M55" s="59"/>
      <c r="N55" s="64"/>
      <c r="O55" s="65"/>
      <c r="P55" s="43"/>
      <c r="Q55" s="66"/>
      <c r="R55" s="43"/>
      <c r="S55" s="43"/>
      <c r="T55" s="57"/>
      <c r="U55" s="57"/>
      <c r="V55" s="47"/>
      <c r="W55" s="70"/>
      <c r="X55" s="70"/>
      <c r="Y55" s="73"/>
      <c r="Z55" s="74"/>
      <c r="AA55" s="73"/>
      <c r="AB55" s="66"/>
      <c r="AC55" s="53"/>
      <c r="AD55" s="77"/>
      <c r="AE55" s="77"/>
      <c r="AF55" s="80"/>
      <c r="AG55" s="77"/>
      <c r="AH55" s="87"/>
      <c r="AI55" s="88"/>
    </row>
    <row r="56" ht="42" hidden="1" customHeight="1" spans="1:35">
      <c r="A56" s="45">
        <v>60</v>
      </c>
      <c r="B56" s="43"/>
      <c r="C56" s="43"/>
      <c r="D56" s="44"/>
      <c r="E56" s="46"/>
      <c r="F56" s="43"/>
      <c r="G56" s="43"/>
      <c r="H56" s="53"/>
      <c r="I56" s="59"/>
      <c r="J56" s="60"/>
      <c r="K56" s="59"/>
      <c r="L56" s="59"/>
      <c r="M56" s="59"/>
      <c r="N56" s="64"/>
      <c r="O56" s="65"/>
      <c r="P56" s="43"/>
      <c r="Q56" s="66"/>
      <c r="R56" s="43"/>
      <c r="S56" s="43"/>
      <c r="T56" s="57"/>
      <c r="U56" s="57"/>
      <c r="V56" s="47"/>
      <c r="W56" s="70"/>
      <c r="X56" s="70"/>
      <c r="Y56" s="73"/>
      <c r="Z56" s="74"/>
      <c r="AA56" s="73"/>
      <c r="AB56" s="66"/>
      <c r="AC56" s="53"/>
      <c r="AD56" s="77"/>
      <c r="AE56" s="77"/>
      <c r="AF56" s="80"/>
      <c r="AG56" s="77"/>
      <c r="AH56" s="87"/>
      <c r="AI56" s="88"/>
    </row>
    <row r="57" hidden="1" spans="1:35">
      <c r="A57" s="45">
        <v>61</v>
      </c>
      <c r="B57" s="43"/>
      <c r="C57" s="43"/>
      <c r="D57" s="44"/>
      <c r="E57" s="46"/>
      <c r="F57" s="43"/>
      <c r="G57" s="43"/>
      <c r="H57" s="53"/>
      <c r="I57" s="59"/>
      <c r="J57" s="60"/>
      <c r="K57" s="59"/>
      <c r="L57" s="59"/>
      <c r="M57" s="59"/>
      <c r="N57" s="64"/>
      <c r="O57" s="65"/>
      <c r="P57" s="43"/>
      <c r="Q57" s="66"/>
      <c r="R57" s="43"/>
      <c r="S57" s="43"/>
      <c r="T57" s="57"/>
      <c r="U57" s="57"/>
      <c r="V57" s="47"/>
      <c r="W57" s="70"/>
      <c r="X57" s="70"/>
      <c r="Y57" s="73"/>
      <c r="Z57" s="74"/>
      <c r="AA57" s="73"/>
      <c r="AB57" s="66"/>
      <c r="AC57" s="53"/>
      <c r="AD57" s="77"/>
      <c r="AE57" s="77"/>
      <c r="AF57" s="80"/>
      <c r="AG57" s="77"/>
      <c r="AH57" s="87"/>
      <c r="AI57" s="88"/>
    </row>
    <row r="58" ht="48.75" hidden="1" customHeight="1" spans="1:35">
      <c r="A58" s="45">
        <v>62</v>
      </c>
      <c r="B58" s="43"/>
      <c r="C58" s="43"/>
      <c r="D58" s="44"/>
      <c r="E58" s="46"/>
      <c r="F58" s="43"/>
      <c r="G58" s="43"/>
      <c r="H58" s="53"/>
      <c r="I58" s="59"/>
      <c r="J58" s="60"/>
      <c r="K58" s="59"/>
      <c r="L58" s="59"/>
      <c r="M58" s="59"/>
      <c r="N58" s="64"/>
      <c r="O58" s="65"/>
      <c r="P58" s="43"/>
      <c r="Q58" s="66"/>
      <c r="R58" s="43"/>
      <c r="S58" s="43"/>
      <c r="T58" s="57"/>
      <c r="U58" s="57"/>
      <c r="V58" s="47"/>
      <c r="W58" s="70"/>
      <c r="X58" s="70"/>
      <c r="Y58" s="73"/>
      <c r="Z58" s="74"/>
      <c r="AA58" s="73"/>
      <c r="AB58" s="66"/>
      <c r="AC58" s="53"/>
      <c r="AD58" s="77"/>
      <c r="AE58" s="77"/>
      <c r="AF58" s="80"/>
      <c r="AG58" s="77"/>
      <c r="AH58" s="87"/>
      <c r="AI58" s="88"/>
    </row>
    <row r="59" ht="42" hidden="1" customHeight="1" spans="1:35">
      <c r="A59" s="45">
        <v>63</v>
      </c>
      <c r="B59" s="43"/>
      <c r="C59" s="43"/>
      <c r="D59" s="44"/>
      <c r="E59" s="46"/>
      <c r="F59" s="43"/>
      <c r="G59" s="43"/>
      <c r="H59" s="53"/>
      <c r="I59" s="59"/>
      <c r="J59" s="60"/>
      <c r="K59" s="59"/>
      <c r="L59" s="59"/>
      <c r="M59" s="59"/>
      <c r="N59" s="64"/>
      <c r="O59" s="65"/>
      <c r="P59" s="43"/>
      <c r="Q59" s="66"/>
      <c r="R59" s="43"/>
      <c r="S59" s="43"/>
      <c r="T59" s="57"/>
      <c r="U59" s="57"/>
      <c r="V59" s="47"/>
      <c r="W59" s="70"/>
      <c r="X59" s="70"/>
      <c r="Y59" s="73"/>
      <c r="Z59" s="74"/>
      <c r="AA59" s="73"/>
      <c r="AB59" s="66"/>
      <c r="AC59" s="53"/>
      <c r="AD59" s="77"/>
      <c r="AE59" s="77"/>
      <c r="AF59" s="80"/>
      <c r="AG59" s="77"/>
      <c r="AH59" s="87"/>
      <c r="AI59" s="88"/>
    </row>
    <row r="60" hidden="1" spans="1:35">
      <c r="A60" s="45">
        <v>64</v>
      </c>
      <c r="B60" s="43"/>
      <c r="C60" s="43"/>
      <c r="D60" s="44"/>
      <c r="E60" s="46"/>
      <c r="F60" s="43"/>
      <c r="G60" s="43"/>
      <c r="H60" s="53"/>
      <c r="I60" s="59"/>
      <c r="J60" s="60"/>
      <c r="K60" s="59"/>
      <c r="L60" s="59"/>
      <c r="M60" s="59"/>
      <c r="N60" s="64"/>
      <c r="O60" s="65"/>
      <c r="P60" s="43"/>
      <c r="Q60" s="66"/>
      <c r="R60" s="43"/>
      <c r="S60" s="43"/>
      <c r="T60" s="57"/>
      <c r="U60" s="57"/>
      <c r="V60" s="47"/>
      <c r="W60" s="70"/>
      <c r="X60" s="70"/>
      <c r="Y60" s="73"/>
      <c r="Z60" s="74"/>
      <c r="AA60" s="73"/>
      <c r="AB60" s="66"/>
      <c r="AC60" s="53"/>
      <c r="AD60" s="77"/>
      <c r="AE60" s="77"/>
      <c r="AF60" s="80"/>
      <c r="AG60" s="77"/>
      <c r="AH60" s="87"/>
      <c r="AI60" s="88"/>
    </row>
    <row r="61" ht="42" hidden="1" customHeight="1" spans="1:35">
      <c r="A61" s="45">
        <v>65</v>
      </c>
      <c r="B61" s="43"/>
      <c r="C61" s="43"/>
      <c r="D61" s="44"/>
      <c r="E61" s="46"/>
      <c r="F61" s="43"/>
      <c r="G61" s="43"/>
      <c r="H61" s="53"/>
      <c r="I61" s="59"/>
      <c r="J61" s="60"/>
      <c r="K61" s="59"/>
      <c r="L61" s="59"/>
      <c r="M61" s="59"/>
      <c r="N61" s="64"/>
      <c r="O61" s="65"/>
      <c r="P61" s="43"/>
      <c r="Q61" s="66"/>
      <c r="R61" s="43"/>
      <c r="S61" s="43"/>
      <c r="T61" s="57"/>
      <c r="U61" s="57"/>
      <c r="V61" s="47"/>
      <c r="W61" s="70"/>
      <c r="X61" s="70"/>
      <c r="Y61" s="73"/>
      <c r="Z61" s="74"/>
      <c r="AA61" s="73"/>
      <c r="AB61" s="66"/>
      <c r="AC61" s="53"/>
      <c r="AD61" s="77"/>
      <c r="AE61" s="77"/>
      <c r="AF61" s="80"/>
      <c r="AG61" s="77"/>
      <c r="AH61" s="87"/>
      <c r="AI61" s="88"/>
    </row>
    <row r="62" hidden="1" spans="1:35">
      <c r="A62" s="45">
        <v>66</v>
      </c>
      <c r="B62" s="43"/>
      <c r="C62" s="43"/>
      <c r="D62" s="44"/>
      <c r="E62" s="46"/>
      <c r="F62" s="43"/>
      <c r="G62" s="43"/>
      <c r="H62" s="53"/>
      <c r="I62" s="59"/>
      <c r="J62" s="60"/>
      <c r="K62" s="59"/>
      <c r="L62" s="59"/>
      <c r="M62" s="59"/>
      <c r="N62" s="64"/>
      <c r="O62" s="65"/>
      <c r="P62" s="43"/>
      <c r="Q62" s="66"/>
      <c r="R62" s="43"/>
      <c r="S62" s="43"/>
      <c r="T62" s="57"/>
      <c r="U62" s="57"/>
      <c r="V62" s="47"/>
      <c r="W62" s="70"/>
      <c r="X62" s="70"/>
      <c r="Y62" s="73"/>
      <c r="Z62" s="74"/>
      <c r="AA62" s="73"/>
      <c r="AB62" s="66"/>
      <c r="AC62" s="53"/>
      <c r="AD62" s="77"/>
      <c r="AE62" s="77"/>
      <c r="AF62" s="80"/>
      <c r="AG62" s="77"/>
      <c r="AH62" s="87"/>
      <c r="AI62" s="88"/>
    </row>
    <row r="63" ht="70.5" hidden="1" customHeight="1" spans="1:35">
      <c r="A63" s="45">
        <v>67</v>
      </c>
      <c r="B63" s="43"/>
      <c r="C63" s="43"/>
      <c r="D63" s="44"/>
      <c r="E63" s="46"/>
      <c r="F63" s="43"/>
      <c r="G63" s="43"/>
      <c r="H63" s="53"/>
      <c r="I63" s="59"/>
      <c r="J63" s="60"/>
      <c r="K63" s="59"/>
      <c r="L63" s="59"/>
      <c r="M63" s="59"/>
      <c r="N63" s="64"/>
      <c r="O63" s="65"/>
      <c r="P63" s="43"/>
      <c r="Q63" s="66"/>
      <c r="R63" s="43"/>
      <c r="S63" s="43"/>
      <c r="T63" s="57"/>
      <c r="U63" s="57"/>
      <c r="V63" s="47"/>
      <c r="W63" s="70"/>
      <c r="X63" s="70"/>
      <c r="Y63" s="73"/>
      <c r="Z63" s="74"/>
      <c r="AA63" s="73"/>
      <c r="AB63" s="66"/>
      <c r="AC63" s="53"/>
      <c r="AD63" s="77"/>
      <c r="AE63" s="77"/>
      <c r="AF63" s="80"/>
      <c r="AG63" s="77"/>
      <c r="AH63" s="87"/>
      <c r="AI63" s="88"/>
    </row>
    <row r="64" ht="42" hidden="1" customHeight="1" spans="1:35">
      <c r="A64" s="45">
        <v>68</v>
      </c>
      <c r="B64" s="43"/>
      <c r="C64" s="43"/>
      <c r="D64" s="44"/>
      <c r="E64" s="46"/>
      <c r="F64" s="43"/>
      <c r="G64" s="43"/>
      <c r="H64" s="53"/>
      <c r="I64" s="59"/>
      <c r="J64" s="60"/>
      <c r="K64" s="59"/>
      <c r="L64" s="59"/>
      <c r="M64" s="59"/>
      <c r="N64" s="64"/>
      <c r="O64" s="65"/>
      <c r="P64" s="43"/>
      <c r="Q64" s="66"/>
      <c r="R64" s="43"/>
      <c r="S64" s="43"/>
      <c r="T64" s="57"/>
      <c r="U64" s="57"/>
      <c r="V64" s="47"/>
      <c r="W64" s="70"/>
      <c r="X64" s="70"/>
      <c r="Y64" s="73"/>
      <c r="Z64" s="74"/>
      <c r="AA64" s="73"/>
      <c r="AB64" s="66"/>
      <c r="AC64" s="53"/>
      <c r="AD64" s="77"/>
      <c r="AE64" s="77"/>
      <c r="AF64" s="80"/>
      <c r="AG64" s="77"/>
      <c r="AH64" s="87"/>
      <c r="AI64" s="88"/>
    </row>
    <row r="65" ht="42" hidden="1" customHeight="1" spans="1:35">
      <c r="A65" s="45">
        <v>69</v>
      </c>
      <c r="B65" s="43"/>
      <c r="C65" s="43"/>
      <c r="D65" s="44"/>
      <c r="E65" s="46"/>
      <c r="F65" s="43"/>
      <c r="G65" s="43"/>
      <c r="H65" s="53"/>
      <c r="I65" s="59"/>
      <c r="J65" s="60"/>
      <c r="K65" s="59"/>
      <c r="L65" s="59"/>
      <c r="M65" s="59"/>
      <c r="N65" s="64"/>
      <c r="O65" s="65"/>
      <c r="P65" s="43"/>
      <c r="Q65" s="66"/>
      <c r="R65" s="43"/>
      <c r="S65" s="43"/>
      <c r="T65" s="57"/>
      <c r="U65" s="57"/>
      <c r="V65" s="47"/>
      <c r="W65" s="70"/>
      <c r="X65" s="70"/>
      <c r="Y65" s="73"/>
      <c r="Z65" s="74"/>
      <c r="AA65" s="73"/>
      <c r="AB65" s="66"/>
      <c r="AC65" s="53"/>
      <c r="AD65" s="77"/>
      <c r="AE65" s="77"/>
      <c r="AF65" s="80"/>
      <c r="AG65" s="77"/>
      <c r="AH65" s="87"/>
      <c r="AI65" s="88"/>
    </row>
    <row r="66" ht="42" hidden="1" customHeight="1" spans="1:35">
      <c r="A66" s="45">
        <v>70</v>
      </c>
      <c r="B66" s="43"/>
      <c r="C66" s="43"/>
      <c r="D66" s="44"/>
      <c r="E66" s="46"/>
      <c r="F66" s="43"/>
      <c r="G66" s="43"/>
      <c r="H66" s="53"/>
      <c r="I66" s="59"/>
      <c r="J66" s="60"/>
      <c r="K66" s="59"/>
      <c r="L66" s="59"/>
      <c r="M66" s="59"/>
      <c r="N66" s="64"/>
      <c r="O66" s="65"/>
      <c r="P66" s="43"/>
      <c r="Q66" s="66"/>
      <c r="R66" s="43"/>
      <c r="S66" s="43"/>
      <c r="T66" s="57"/>
      <c r="U66" s="57"/>
      <c r="V66" s="47"/>
      <c r="W66" s="70"/>
      <c r="X66" s="70"/>
      <c r="Y66" s="73"/>
      <c r="Z66" s="74"/>
      <c r="AA66" s="73"/>
      <c r="AB66" s="66"/>
      <c r="AC66" s="53"/>
      <c r="AD66" s="77"/>
      <c r="AE66" s="77"/>
      <c r="AF66" s="80"/>
      <c r="AG66" s="77"/>
      <c r="AH66" s="87"/>
      <c r="AI66" s="88"/>
    </row>
    <row r="67" ht="42" hidden="1" customHeight="1" spans="1:35">
      <c r="A67" s="45">
        <v>71</v>
      </c>
      <c r="B67" s="43"/>
      <c r="C67" s="43"/>
      <c r="D67" s="44"/>
      <c r="E67" s="46"/>
      <c r="F67" s="43"/>
      <c r="G67" s="43"/>
      <c r="H67" s="53"/>
      <c r="I67" s="59"/>
      <c r="J67" s="60"/>
      <c r="K67" s="59"/>
      <c r="L67" s="59"/>
      <c r="M67" s="59"/>
      <c r="N67" s="64"/>
      <c r="O67" s="65"/>
      <c r="P67" s="43"/>
      <c r="Q67" s="66"/>
      <c r="R67" s="43"/>
      <c r="S67" s="43"/>
      <c r="T67" s="57"/>
      <c r="U67" s="57"/>
      <c r="V67" s="47"/>
      <c r="W67" s="70"/>
      <c r="X67" s="70"/>
      <c r="Y67" s="73"/>
      <c r="Z67" s="74"/>
      <c r="AA67" s="73"/>
      <c r="AB67" s="66"/>
      <c r="AC67" s="53"/>
      <c r="AD67" s="77"/>
      <c r="AE67" s="77"/>
      <c r="AF67" s="80"/>
      <c r="AG67" s="77"/>
      <c r="AH67" s="87"/>
      <c r="AI67" s="88"/>
    </row>
    <row r="68" ht="42" hidden="1" customHeight="1" spans="1:35">
      <c r="A68" s="45">
        <v>72</v>
      </c>
      <c r="B68" s="43"/>
      <c r="C68" s="43"/>
      <c r="D68" s="44"/>
      <c r="E68" s="46"/>
      <c r="F68" s="43"/>
      <c r="G68" s="43"/>
      <c r="H68" s="53"/>
      <c r="I68" s="59"/>
      <c r="J68" s="60"/>
      <c r="K68" s="59"/>
      <c r="L68" s="59"/>
      <c r="M68" s="59"/>
      <c r="N68" s="64"/>
      <c r="O68" s="65"/>
      <c r="P68" s="43"/>
      <c r="Q68" s="66"/>
      <c r="R68" s="43"/>
      <c r="S68" s="43"/>
      <c r="T68" s="57"/>
      <c r="U68" s="57"/>
      <c r="V68" s="47"/>
      <c r="W68" s="70"/>
      <c r="X68" s="70"/>
      <c r="Y68" s="73"/>
      <c r="Z68" s="74"/>
      <c r="AA68" s="73"/>
      <c r="AB68" s="66"/>
      <c r="AC68" s="53"/>
      <c r="AD68" s="77"/>
      <c r="AE68" s="77"/>
      <c r="AF68" s="80"/>
      <c r="AG68" s="77"/>
      <c r="AH68" s="87"/>
      <c r="AI68" s="88"/>
    </row>
    <row r="69" ht="42" hidden="1" customHeight="1" spans="1:35">
      <c r="A69" s="45">
        <v>73</v>
      </c>
      <c r="B69" s="43"/>
      <c r="C69" s="43"/>
      <c r="D69" s="44"/>
      <c r="E69" s="46"/>
      <c r="F69" s="43"/>
      <c r="G69" s="43"/>
      <c r="H69" s="53"/>
      <c r="I69" s="59"/>
      <c r="J69" s="60"/>
      <c r="K69" s="59"/>
      <c r="L69" s="59"/>
      <c r="M69" s="59"/>
      <c r="N69" s="64"/>
      <c r="O69" s="65"/>
      <c r="P69" s="43"/>
      <c r="Q69" s="66"/>
      <c r="R69" s="43"/>
      <c r="S69" s="43"/>
      <c r="T69" s="57"/>
      <c r="U69" s="57"/>
      <c r="V69" s="47"/>
      <c r="W69" s="70"/>
      <c r="X69" s="70"/>
      <c r="Y69" s="73"/>
      <c r="Z69" s="74"/>
      <c r="AA69" s="73"/>
      <c r="AB69" s="66"/>
      <c r="AC69" s="53"/>
      <c r="AD69" s="77"/>
      <c r="AE69" s="77"/>
      <c r="AF69" s="80"/>
      <c r="AG69" s="77"/>
      <c r="AH69" s="87"/>
      <c r="AI69" s="88"/>
    </row>
    <row r="70" ht="42" hidden="1" customHeight="1" spans="1:35">
      <c r="A70" s="45">
        <v>74</v>
      </c>
      <c r="B70" s="43"/>
      <c r="C70" s="43"/>
      <c r="D70" s="44"/>
      <c r="E70" s="46"/>
      <c r="F70" s="43"/>
      <c r="G70" s="43"/>
      <c r="H70" s="53"/>
      <c r="I70" s="59"/>
      <c r="J70" s="60"/>
      <c r="K70" s="59"/>
      <c r="L70" s="59"/>
      <c r="M70" s="59"/>
      <c r="N70" s="64"/>
      <c r="O70" s="65"/>
      <c r="P70" s="43"/>
      <c r="Q70" s="66"/>
      <c r="R70" s="43"/>
      <c r="S70" s="43"/>
      <c r="T70" s="57"/>
      <c r="U70" s="57"/>
      <c r="V70" s="47"/>
      <c r="W70" s="70"/>
      <c r="X70" s="70"/>
      <c r="Y70" s="73"/>
      <c r="Z70" s="74"/>
      <c r="AA70" s="73"/>
      <c r="AB70" s="66"/>
      <c r="AC70" s="53"/>
      <c r="AD70" s="77"/>
      <c r="AE70" s="77"/>
      <c r="AF70" s="80"/>
      <c r="AG70" s="77"/>
      <c r="AH70" s="87"/>
      <c r="AI70" s="88"/>
    </row>
    <row r="71" ht="42" hidden="1" customHeight="1" spans="1:35">
      <c r="A71" s="45">
        <v>75</v>
      </c>
      <c r="B71" s="43"/>
      <c r="C71" s="43"/>
      <c r="D71" s="44"/>
      <c r="E71" s="46"/>
      <c r="F71" s="43"/>
      <c r="G71" s="43"/>
      <c r="H71" s="53"/>
      <c r="I71" s="59"/>
      <c r="J71" s="60"/>
      <c r="K71" s="59"/>
      <c r="L71" s="59"/>
      <c r="M71" s="59"/>
      <c r="N71" s="64"/>
      <c r="O71" s="65"/>
      <c r="P71" s="43"/>
      <c r="Q71" s="66"/>
      <c r="R71" s="43"/>
      <c r="S71" s="43"/>
      <c r="T71" s="57"/>
      <c r="U71" s="57"/>
      <c r="V71" s="47"/>
      <c r="W71" s="70"/>
      <c r="X71" s="70"/>
      <c r="Y71" s="73"/>
      <c r="Z71" s="74"/>
      <c r="AA71" s="73"/>
      <c r="AB71" s="66"/>
      <c r="AC71" s="53"/>
      <c r="AD71" s="77"/>
      <c r="AE71" s="77"/>
      <c r="AF71" s="80"/>
      <c r="AG71" s="77"/>
      <c r="AH71" s="87"/>
      <c r="AI71" s="88"/>
    </row>
    <row r="72" ht="42" hidden="1" customHeight="1" spans="1:35">
      <c r="A72" s="45">
        <v>76</v>
      </c>
      <c r="B72" s="43"/>
      <c r="C72" s="43"/>
      <c r="D72" s="44"/>
      <c r="E72" s="46"/>
      <c r="F72" s="43"/>
      <c r="G72" s="43"/>
      <c r="H72" s="53"/>
      <c r="I72" s="59"/>
      <c r="J72" s="60"/>
      <c r="K72" s="59"/>
      <c r="L72" s="59"/>
      <c r="M72" s="59"/>
      <c r="N72" s="64"/>
      <c r="O72" s="65"/>
      <c r="P72" s="43"/>
      <c r="Q72" s="66"/>
      <c r="R72" s="43"/>
      <c r="S72" s="43"/>
      <c r="T72" s="57"/>
      <c r="U72" s="57"/>
      <c r="V72" s="47"/>
      <c r="W72" s="70"/>
      <c r="X72" s="70"/>
      <c r="Y72" s="73"/>
      <c r="Z72" s="74"/>
      <c r="AA72" s="73"/>
      <c r="AB72" s="66"/>
      <c r="AC72" s="53"/>
      <c r="AD72" s="77"/>
      <c r="AE72" s="77"/>
      <c r="AF72" s="80"/>
      <c r="AG72" s="77"/>
      <c r="AH72" s="87"/>
      <c r="AI72" s="88"/>
    </row>
    <row r="73" ht="49.5" hidden="1" customHeight="1" spans="1:35">
      <c r="A73" s="45">
        <v>77</v>
      </c>
      <c r="B73" s="43"/>
      <c r="C73" s="43"/>
      <c r="D73" s="44"/>
      <c r="E73" s="46"/>
      <c r="F73" s="43"/>
      <c r="G73" s="43"/>
      <c r="H73" s="53"/>
      <c r="I73" s="59"/>
      <c r="J73" s="60"/>
      <c r="K73" s="59"/>
      <c r="L73" s="59"/>
      <c r="M73" s="59"/>
      <c r="N73" s="64"/>
      <c r="O73" s="65"/>
      <c r="P73" s="43"/>
      <c r="Q73" s="66"/>
      <c r="R73" s="43"/>
      <c r="S73" s="43"/>
      <c r="T73" s="57"/>
      <c r="U73" s="57"/>
      <c r="V73" s="47"/>
      <c r="W73" s="70"/>
      <c r="X73" s="70"/>
      <c r="Y73" s="73"/>
      <c r="Z73" s="74"/>
      <c r="AA73" s="73"/>
      <c r="AB73" s="66"/>
      <c r="AC73" s="53"/>
      <c r="AD73" s="77"/>
      <c r="AE73" s="77"/>
      <c r="AF73" s="80"/>
      <c r="AG73" s="77"/>
      <c r="AH73" s="87"/>
      <c r="AI73" s="88"/>
    </row>
    <row r="74" ht="42" hidden="1" customHeight="1" spans="1:35">
      <c r="A74" s="45">
        <v>78</v>
      </c>
      <c r="B74" s="43"/>
      <c r="C74" s="43"/>
      <c r="D74" s="44"/>
      <c r="E74" s="46"/>
      <c r="F74" s="43"/>
      <c r="G74" s="43"/>
      <c r="H74" s="53"/>
      <c r="I74" s="59"/>
      <c r="J74" s="60"/>
      <c r="K74" s="59"/>
      <c r="L74" s="59"/>
      <c r="M74" s="59"/>
      <c r="N74" s="64"/>
      <c r="O74" s="65"/>
      <c r="P74" s="43"/>
      <c r="Q74" s="66"/>
      <c r="R74" s="43"/>
      <c r="S74" s="43"/>
      <c r="T74" s="57"/>
      <c r="U74" s="57"/>
      <c r="V74" s="47"/>
      <c r="W74" s="70"/>
      <c r="X74" s="70"/>
      <c r="Y74" s="73"/>
      <c r="Z74" s="74"/>
      <c r="AA74" s="73"/>
      <c r="AB74" s="66"/>
      <c r="AC74" s="53"/>
      <c r="AD74" s="77"/>
      <c r="AE74" s="77"/>
      <c r="AF74" s="80"/>
      <c r="AG74" s="77"/>
      <c r="AH74" s="87"/>
      <c r="AI74" s="88"/>
    </row>
    <row r="75" ht="42" hidden="1" customHeight="1" spans="1:35">
      <c r="A75" s="45">
        <v>79</v>
      </c>
      <c r="B75" s="43"/>
      <c r="C75" s="43"/>
      <c r="D75" s="44"/>
      <c r="E75" s="46"/>
      <c r="F75" s="43"/>
      <c r="G75" s="43"/>
      <c r="H75" s="53"/>
      <c r="I75" s="59"/>
      <c r="J75" s="60"/>
      <c r="K75" s="59"/>
      <c r="L75" s="59"/>
      <c r="M75" s="59"/>
      <c r="N75" s="64"/>
      <c r="O75" s="65"/>
      <c r="P75" s="43"/>
      <c r="Q75" s="66"/>
      <c r="R75" s="43"/>
      <c r="S75" s="43"/>
      <c r="T75" s="57"/>
      <c r="U75" s="57"/>
      <c r="V75" s="47"/>
      <c r="W75" s="70"/>
      <c r="X75" s="70"/>
      <c r="Y75" s="73"/>
      <c r="Z75" s="74"/>
      <c r="AA75" s="73"/>
      <c r="AB75" s="66"/>
      <c r="AC75" s="53"/>
      <c r="AD75" s="77"/>
      <c r="AE75" s="77"/>
      <c r="AF75" s="80"/>
      <c r="AG75" s="77"/>
      <c r="AH75" s="87"/>
      <c r="AI75" s="88"/>
    </row>
    <row r="76" ht="42" hidden="1" customHeight="1" spans="1:35">
      <c r="A76" s="45">
        <v>80</v>
      </c>
      <c r="B76" s="43"/>
      <c r="C76" s="43"/>
      <c r="D76" s="44"/>
      <c r="E76" s="46"/>
      <c r="F76" s="43"/>
      <c r="G76" s="43"/>
      <c r="H76" s="53"/>
      <c r="I76" s="59"/>
      <c r="J76" s="60"/>
      <c r="K76" s="59"/>
      <c r="L76" s="59"/>
      <c r="M76" s="59"/>
      <c r="N76" s="64"/>
      <c r="O76" s="65"/>
      <c r="P76" s="43"/>
      <c r="Q76" s="66"/>
      <c r="R76" s="43"/>
      <c r="S76" s="43"/>
      <c r="T76" s="57"/>
      <c r="U76" s="57"/>
      <c r="V76" s="47"/>
      <c r="W76" s="70"/>
      <c r="X76" s="70"/>
      <c r="Y76" s="73"/>
      <c r="Z76" s="74"/>
      <c r="AA76" s="73"/>
      <c r="AB76" s="66"/>
      <c r="AC76" s="53"/>
      <c r="AD76" s="77"/>
      <c r="AE76" s="77"/>
      <c r="AF76" s="80"/>
      <c r="AG76" s="77"/>
      <c r="AH76" s="87"/>
      <c r="AI76" s="88"/>
    </row>
    <row r="77" ht="42" hidden="1" customHeight="1" spans="1:35">
      <c r="A77" s="45">
        <v>81</v>
      </c>
      <c r="B77" s="43"/>
      <c r="C77" s="43"/>
      <c r="D77" s="44"/>
      <c r="E77" s="46"/>
      <c r="F77" s="43"/>
      <c r="G77" s="43"/>
      <c r="H77" s="53"/>
      <c r="I77" s="59"/>
      <c r="J77" s="60"/>
      <c r="K77" s="59"/>
      <c r="L77" s="59"/>
      <c r="M77" s="59"/>
      <c r="N77" s="64"/>
      <c r="O77" s="65"/>
      <c r="P77" s="43"/>
      <c r="Q77" s="66"/>
      <c r="R77" s="43"/>
      <c r="S77" s="43"/>
      <c r="T77" s="57"/>
      <c r="U77" s="57"/>
      <c r="V77" s="47"/>
      <c r="W77" s="70"/>
      <c r="X77" s="70"/>
      <c r="Y77" s="73"/>
      <c r="Z77" s="74"/>
      <c r="AA77" s="73"/>
      <c r="AB77" s="66"/>
      <c r="AC77" s="53"/>
      <c r="AD77" s="77"/>
      <c r="AE77" s="77"/>
      <c r="AF77" s="80"/>
      <c r="AG77" s="77"/>
      <c r="AH77" s="87"/>
      <c r="AI77" s="88"/>
    </row>
    <row r="78" ht="42" hidden="1" customHeight="1" spans="1:35">
      <c r="A78" s="45">
        <v>82</v>
      </c>
      <c r="B78" s="43"/>
      <c r="C78" s="43"/>
      <c r="D78" s="44"/>
      <c r="E78" s="46"/>
      <c r="F78" s="43"/>
      <c r="G78" s="43"/>
      <c r="H78" s="53"/>
      <c r="I78" s="59"/>
      <c r="J78" s="60"/>
      <c r="K78" s="59"/>
      <c r="L78" s="59"/>
      <c r="M78" s="59"/>
      <c r="N78" s="64"/>
      <c r="O78" s="65"/>
      <c r="P78" s="43"/>
      <c r="Q78" s="66"/>
      <c r="R78" s="43"/>
      <c r="S78" s="43"/>
      <c r="T78" s="57"/>
      <c r="U78" s="57"/>
      <c r="V78" s="47"/>
      <c r="W78" s="70"/>
      <c r="X78" s="70"/>
      <c r="Y78" s="73"/>
      <c r="Z78" s="74"/>
      <c r="AA78" s="73"/>
      <c r="AB78" s="66"/>
      <c r="AC78" s="53"/>
      <c r="AD78" s="77"/>
      <c r="AE78" s="77"/>
      <c r="AF78" s="80"/>
      <c r="AG78" s="77"/>
      <c r="AH78" s="87"/>
      <c r="AI78" s="88"/>
    </row>
    <row r="79" ht="42" hidden="1" customHeight="1" spans="1:35">
      <c r="A79" s="45">
        <v>83</v>
      </c>
      <c r="B79" s="43"/>
      <c r="C79" s="43"/>
      <c r="D79" s="44"/>
      <c r="E79" s="46"/>
      <c r="F79" s="43"/>
      <c r="G79" s="27"/>
      <c r="H79" s="53"/>
      <c r="I79" s="59"/>
      <c r="J79" s="60"/>
      <c r="K79" s="59"/>
      <c r="L79" s="59"/>
      <c r="M79" s="59"/>
      <c r="N79" s="64"/>
      <c r="O79" s="65"/>
      <c r="P79" s="43"/>
      <c r="Q79" s="66"/>
      <c r="R79" s="43"/>
      <c r="S79" s="43"/>
      <c r="T79" s="57"/>
      <c r="U79" s="57"/>
      <c r="V79" s="47"/>
      <c r="W79" s="70"/>
      <c r="X79" s="70"/>
      <c r="Y79" s="73"/>
      <c r="Z79" s="74"/>
      <c r="AA79" s="73"/>
      <c r="AB79" s="66"/>
      <c r="AC79" s="53"/>
      <c r="AD79" s="77"/>
      <c r="AE79" s="77"/>
      <c r="AF79" s="80"/>
      <c r="AG79" s="77"/>
      <c r="AH79" s="87"/>
      <c r="AI79" s="88"/>
    </row>
    <row r="80" ht="42" hidden="1" customHeight="1" spans="1:35">
      <c r="A80" s="45">
        <v>84</v>
      </c>
      <c r="B80" s="43"/>
      <c r="C80" s="43"/>
      <c r="D80" s="44"/>
      <c r="E80" s="46"/>
      <c r="F80" s="43"/>
      <c r="G80" s="27"/>
      <c r="H80" s="53"/>
      <c r="I80" s="59"/>
      <c r="J80" s="60"/>
      <c r="K80" s="59"/>
      <c r="L80" s="59"/>
      <c r="M80" s="59"/>
      <c r="N80" s="64"/>
      <c r="O80" s="65"/>
      <c r="P80" s="43"/>
      <c r="Q80" s="66"/>
      <c r="R80" s="43"/>
      <c r="S80" s="43"/>
      <c r="T80" s="57"/>
      <c r="U80" s="57"/>
      <c r="V80" s="47"/>
      <c r="W80" s="70"/>
      <c r="X80" s="70"/>
      <c r="Y80" s="73"/>
      <c r="Z80" s="74"/>
      <c r="AA80" s="73"/>
      <c r="AB80" s="66"/>
      <c r="AC80" s="53"/>
      <c r="AD80" s="77"/>
      <c r="AE80" s="77"/>
      <c r="AF80" s="80"/>
      <c r="AG80" s="77"/>
      <c r="AH80" s="87"/>
      <c r="AI80" s="88"/>
    </row>
    <row r="81" spans="75:75">
      <c r="BW81" s="27" t="s">
        <v>67</v>
      </c>
    </row>
  </sheetData>
  <protectedRanges>
    <protectedRange sqref="AD5:AH5 AD17:AH25 AD6:AH6 AD7:AH7 AD8:AH8 AD9:AH9 AD10:AH10 AD11:AH11 AD12:AH12 AD13:AH13 AD14:AH14 AD15:AH15 AD16:AH16" name="区域6"/>
    <protectedRange sqref="Z5 Z6 Z7 Z9 Z10 Z11 Z12 Z13 Z14 Z15 Z16 Z17 Z18 Z19 Z21:Z80 Z20 Z8" name="区域4"/>
    <protectedRange sqref="M5:M25" name="区域2"/>
    <protectedRange password="CE28" sqref="E5 E17:E80 E6 E7 E9 E10 E15 E16 E11:E14 E8" name="区域1"/>
    <protectedRange password="CE28" sqref="Q5 Q17:Q80 Q6 Q7 Q8 Q9 Q10 Q11 Q12 Q13 Q14 Q15 Q16" name="区域3"/>
    <protectedRange sqref="AB5 AB17:AB25 AB6 AB7 AB8 AB9 AB10 AB11 AB12 AB13 AB14 AB15 AB16" name="区域5"/>
  </protectedRanges>
  <mergeCells count="3">
    <mergeCell ref="A1:AI1"/>
    <mergeCell ref="C2:F2"/>
    <mergeCell ref="I2:V2"/>
  </mergeCells>
  <conditionalFormatting sqref="N6:O6">
    <cfRule type="expression" dxfId="34" priority="94">
      <formula>OR(AND(E6="已开工",N6&gt;=90%),AND(E6="未开工",N6&gt;0),AND(E6="已完工",N6&lt;30%))</formula>
    </cfRule>
  </conditionalFormatting>
  <conditionalFormatting sqref="Z6">
    <cfRule type="expression" dxfId="34" priority="57">
      <formula>$Z6&lt;$Y6</formula>
    </cfRule>
  </conditionalFormatting>
  <conditionalFormatting sqref="AA6">
    <cfRule type="expression" dxfId="34" priority="46">
      <formula>OR(0&lt;=$AA6&lt;=$Y6,0&lt;=$AA6&lt;=$Z6)</formula>
    </cfRule>
  </conditionalFormatting>
  <conditionalFormatting sqref="AB6">
    <cfRule type="expression" dxfId="34" priority="35">
      <formula>OR(0&lt;=$AB6&lt;=$Z6,0&lt;=$AB6&lt;=$Y6)</formula>
    </cfRule>
  </conditionalFormatting>
  <conditionalFormatting sqref="AF6">
    <cfRule type="expression" dxfId="34" priority="68">
      <formula>OR(AND($AE6="是",$AF6=0),AND($AE6="否",$AF6&gt;0),$AF6&lt;$AB6)</formula>
    </cfRule>
  </conditionalFormatting>
  <conditionalFormatting sqref="Z7">
    <cfRule type="expression" dxfId="34" priority="56">
      <formula>$Z7&lt;$Y7</formula>
    </cfRule>
  </conditionalFormatting>
  <conditionalFormatting sqref="AA7">
    <cfRule type="expression" dxfId="34" priority="45">
      <formula>OR(0&lt;=$AA7&lt;=$Y7,0&lt;=$AA7&lt;=$Z7)</formula>
    </cfRule>
  </conditionalFormatting>
  <conditionalFormatting sqref="AB7">
    <cfRule type="expression" dxfId="34" priority="34">
      <formula>OR(0&lt;=$AB7&lt;=$Z7,0&lt;=$AB7&lt;=$Y7)</formula>
    </cfRule>
  </conditionalFormatting>
  <conditionalFormatting sqref="AF7">
    <cfRule type="expression" dxfId="34" priority="67">
      <formula>OR(AND($AE7="是",$AF7=0),AND($AE7="否",$AF7&gt;0),$AF7&lt;$AB7)</formula>
    </cfRule>
  </conditionalFormatting>
  <conditionalFormatting sqref="N8:O8">
    <cfRule type="expression" dxfId="34" priority="127">
      <formula>OR(AND(E8="已开工",N8&gt;=90%),AND(E8="未开工",N8&gt;0),AND(E8="已完工",N8&lt;30%))</formula>
    </cfRule>
  </conditionalFormatting>
  <conditionalFormatting sqref="Z8">
    <cfRule type="expression" dxfId="34" priority="2">
      <formula>$Z8&lt;$Y8</formula>
    </cfRule>
  </conditionalFormatting>
  <conditionalFormatting sqref="AA8">
    <cfRule type="expression" dxfId="34" priority="1">
      <formula>OR(0&lt;=$AA8&lt;=$Y8,0&lt;=$AA8&lt;=$Z8)</formula>
    </cfRule>
  </conditionalFormatting>
  <conditionalFormatting sqref="AB8">
    <cfRule type="expression" dxfId="34" priority="33">
      <formula>OR(0&lt;=$AB8&lt;=$Z8,0&lt;=$AB8&lt;=$Y8)</formula>
    </cfRule>
  </conditionalFormatting>
  <conditionalFormatting sqref="AF8">
    <cfRule type="expression" dxfId="34" priority="66">
      <formula>OR(AND($AE8="是",$AF8=0),AND($AE8="否",$AF8&gt;0),$AF8&lt;$AB8)</formula>
    </cfRule>
  </conditionalFormatting>
  <conditionalFormatting sqref="Z9">
    <cfRule type="expression" dxfId="34" priority="54">
      <formula>$Z9&lt;$Y9</formula>
    </cfRule>
  </conditionalFormatting>
  <conditionalFormatting sqref="AA9">
    <cfRule type="expression" dxfId="34" priority="43">
      <formula>OR(0&lt;=$AA9&lt;=$Y9,0&lt;=$AA9&lt;=$Z9)</formula>
    </cfRule>
  </conditionalFormatting>
  <conditionalFormatting sqref="AB9">
    <cfRule type="expression" dxfId="34" priority="32">
      <formula>OR(0&lt;=$AB9&lt;=$Z9,0&lt;=$AB9&lt;=$Y9)</formula>
    </cfRule>
  </conditionalFormatting>
  <conditionalFormatting sqref="AF9">
    <cfRule type="expression" dxfId="34" priority="65">
      <formula>OR(AND($AE9="是",$AF9=0),AND($AE9="否",$AF9&gt;0),$AF9&lt;$AB9)</formula>
    </cfRule>
  </conditionalFormatting>
  <conditionalFormatting sqref="Z10">
    <cfRule type="expression" dxfId="34" priority="53">
      <formula>$Z10&lt;$Y10</formula>
    </cfRule>
  </conditionalFormatting>
  <conditionalFormatting sqref="AA10">
    <cfRule type="expression" dxfId="34" priority="42">
      <formula>OR(0&lt;=$AA10&lt;=$Y10,0&lt;=$AA10&lt;=$Z10)</formula>
    </cfRule>
  </conditionalFormatting>
  <conditionalFormatting sqref="AB10">
    <cfRule type="expression" dxfId="34" priority="31">
      <formula>OR(0&lt;=$AB10&lt;=$Z10,0&lt;=$AB10&lt;=$Y10)</formula>
    </cfRule>
  </conditionalFormatting>
  <conditionalFormatting sqref="AF10">
    <cfRule type="expression" dxfId="34" priority="64">
      <formula>OR(AND($AE10="是",$AF10=0),AND($AE10="否",$AF10&gt;0),$AF10&lt;$AB10)</formula>
    </cfRule>
  </conditionalFormatting>
  <conditionalFormatting sqref="Z11">
    <cfRule type="expression" dxfId="34" priority="24">
      <formula>$Z11&lt;$Y11</formula>
    </cfRule>
  </conditionalFormatting>
  <conditionalFormatting sqref="AA11">
    <cfRule type="expression" dxfId="34" priority="20">
      <formula>OR(0&lt;=$AA11&lt;=$Y11,0&lt;=$AA11&lt;=$Z11)</formula>
    </cfRule>
  </conditionalFormatting>
  <conditionalFormatting sqref="AB11">
    <cfRule type="expression" dxfId="34" priority="30">
      <formula>OR(0&lt;=$AB11&lt;=$Z11,0&lt;=$AB11&lt;=$Y11)</formula>
    </cfRule>
  </conditionalFormatting>
  <conditionalFormatting sqref="AF11">
    <cfRule type="expression" dxfId="34" priority="63">
      <formula>OR(AND($AE11="是",$AF11=0),AND($AE11="否",$AF11&gt;0),$AF11&lt;$AB11)</formula>
    </cfRule>
  </conditionalFormatting>
  <conditionalFormatting sqref="N12:O12">
    <cfRule type="expression" dxfId="34" priority="122">
      <formula>OR(AND(E12="已开工",N12&gt;=90%),AND(E12="未开工",N12&gt;0),AND(E12="已完工",N12&lt;30%))</formula>
    </cfRule>
  </conditionalFormatting>
  <conditionalFormatting sqref="Z12">
    <cfRule type="expression" dxfId="34" priority="23">
      <formula>$Z12&lt;$Y12</formula>
    </cfRule>
  </conditionalFormatting>
  <conditionalFormatting sqref="AA12">
    <cfRule type="expression" dxfId="34" priority="19">
      <formula>OR(0&lt;=$AA12&lt;=$Y12,0&lt;=$AA12&lt;=$Z12)</formula>
    </cfRule>
  </conditionalFormatting>
  <conditionalFormatting sqref="AB12">
    <cfRule type="expression" dxfId="34" priority="29">
      <formula>OR(0&lt;=$AB12&lt;=$Z12,0&lt;=$AB12&lt;=$Y12)</formula>
    </cfRule>
  </conditionalFormatting>
  <conditionalFormatting sqref="AF12">
    <cfRule type="expression" dxfId="34" priority="62">
      <formula>OR(AND($AE12="是",$AF12=0),AND($AE12="否",$AF12&gt;0),$AF12&lt;$AB12)</formula>
    </cfRule>
  </conditionalFormatting>
  <conditionalFormatting sqref="Z13">
    <cfRule type="expression" dxfId="34" priority="22">
      <formula>$Z13&lt;$Y13</formula>
    </cfRule>
  </conditionalFormatting>
  <conditionalFormatting sqref="AA13">
    <cfRule type="expression" dxfId="34" priority="18">
      <formula>OR(0&lt;=$AA13&lt;=$Y13,0&lt;=$AA13&lt;=$Z13)</formula>
    </cfRule>
  </conditionalFormatting>
  <conditionalFormatting sqref="AB13">
    <cfRule type="expression" dxfId="34" priority="28">
      <formula>OR(0&lt;=$AB13&lt;=$Z13,0&lt;=$AB13&lt;=$Y13)</formula>
    </cfRule>
  </conditionalFormatting>
  <conditionalFormatting sqref="AF13">
    <cfRule type="expression" dxfId="34" priority="61">
      <formula>OR(AND($AE13="是",$AF13=0),AND($AE13="否",$AF13&gt;0),$AF13&lt;$AB13)</formula>
    </cfRule>
  </conditionalFormatting>
  <conditionalFormatting sqref="Z14">
    <cfRule type="expression" dxfId="34" priority="21">
      <formula>$Z14&lt;$Y14</formula>
    </cfRule>
  </conditionalFormatting>
  <conditionalFormatting sqref="AA14">
    <cfRule type="expression" dxfId="34" priority="17">
      <formula>OR(0&lt;=$AA14&lt;=$Y14,0&lt;=$AA14&lt;=$Z14)</formula>
    </cfRule>
  </conditionalFormatting>
  <conditionalFormatting sqref="AB14">
    <cfRule type="expression" dxfId="34" priority="27">
      <formula>OR(0&lt;=$AB14&lt;=$Z14,0&lt;=$AB14&lt;=$Y14)</formula>
    </cfRule>
  </conditionalFormatting>
  <conditionalFormatting sqref="AF14">
    <cfRule type="expression" dxfId="34" priority="60">
      <formula>OR(AND($AE14="是",$AF14=0),AND($AE14="否",$AF14&gt;0),$AF14&lt;$AB14)</formula>
    </cfRule>
  </conditionalFormatting>
  <conditionalFormatting sqref="N15:O15">
    <cfRule type="expression" dxfId="34" priority="117">
      <formula>OR(AND(E15="已开工",N15&gt;=90%),AND(E15="未开工",N15&gt;0),AND(E15="已完工",N15&lt;30%))</formula>
    </cfRule>
  </conditionalFormatting>
  <conditionalFormatting sqref="Z15">
    <cfRule type="expression" dxfId="34" priority="16">
      <formula>$Z15&lt;$Y15</formula>
    </cfRule>
  </conditionalFormatting>
  <conditionalFormatting sqref="AA15">
    <cfRule type="expression" dxfId="34" priority="11">
      <formula>OR(0&lt;=$AA15&lt;=$Y15,0&lt;=$AA15&lt;=$Z15)</formula>
    </cfRule>
  </conditionalFormatting>
  <conditionalFormatting sqref="AB15">
    <cfRule type="expression" dxfId="34" priority="26">
      <formula>OR(0&lt;=$AB15&lt;=$Z15,0&lt;=$AB15&lt;=$Y15)</formula>
    </cfRule>
  </conditionalFormatting>
  <conditionalFormatting sqref="AF15">
    <cfRule type="expression" dxfId="34" priority="59">
      <formula>OR(AND($AE15="是",$AF15=0),AND($AE15="否",$AF15&gt;0),$AF15&lt;$AB15)</formula>
    </cfRule>
  </conditionalFormatting>
  <conditionalFormatting sqref="Z16">
    <cfRule type="expression" dxfId="34" priority="15">
      <formula>$Z16&lt;$Y16</formula>
    </cfRule>
  </conditionalFormatting>
  <conditionalFormatting sqref="AA16">
    <cfRule type="expression" dxfId="34" priority="10">
      <formula>OR(0&lt;=$AA16&lt;=$Y16,0&lt;=$AA16&lt;=$Z16)</formula>
    </cfRule>
  </conditionalFormatting>
  <conditionalFormatting sqref="AB16">
    <cfRule type="expression" dxfId="34" priority="25">
      <formula>OR(0&lt;=$AB16&lt;=$Z16,0&lt;=$AB16&lt;=$Y16)</formula>
    </cfRule>
  </conditionalFormatting>
  <conditionalFormatting sqref="AF16">
    <cfRule type="expression" dxfId="34" priority="58">
      <formula>OR(AND($AE16="是",$AF16=0),AND($AE16="否",$AF16&gt;0),$AF16&lt;$AB16)</formula>
    </cfRule>
  </conditionalFormatting>
  <conditionalFormatting sqref="Z17">
    <cfRule type="expression" dxfId="34" priority="13">
      <formula>$Z17&lt;$Y17</formula>
    </cfRule>
  </conditionalFormatting>
  <conditionalFormatting sqref="AA17">
    <cfRule type="expression" dxfId="34" priority="8">
      <formula>OR(0&lt;=$AA17&lt;=$Y17,0&lt;=$AA17&lt;=$Z17)</formula>
    </cfRule>
  </conditionalFormatting>
  <conditionalFormatting sqref="Z18">
    <cfRule type="expression" dxfId="34" priority="12">
      <formula>$Z18&lt;$Y18</formula>
    </cfRule>
  </conditionalFormatting>
  <conditionalFormatting sqref="AA18">
    <cfRule type="expression" dxfId="34" priority="7">
      <formula>OR(0&lt;=$AA18&lt;=$Y18,0&lt;=$AA18&lt;=$Z18)</formula>
    </cfRule>
  </conditionalFormatting>
  <conditionalFormatting sqref="Z19">
    <cfRule type="expression" dxfId="34" priority="6">
      <formula>$Z19&lt;$Y19</formula>
    </cfRule>
  </conditionalFormatting>
  <conditionalFormatting sqref="AA19">
    <cfRule type="expression" dxfId="34" priority="5">
      <formula>OR(0&lt;=$AA19&lt;=$Y19,0&lt;=$AA19&lt;=$Z19)</formula>
    </cfRule>
  </conditionalFormatting>
  <conditionalFormatting sqref="Z20">
    <cfRule type="expression" dxfId="34" priority="4">
      <formula>$Z20&lt;$Y20</formula>
    </cfRule>
  </conditionalFormatting>
  <conditionalFormatting sqref="AA20">
    <cfRule type="expression" dxfId="34" priority="3">
      <formula>OR(0&lt;=$AA20&lt;=$Y20,0&lt;=$AA20&lt;=$Z20)</formula>
    </cfRule>
  </conditionalFormatting>
  <conditionalFormatting sqref="N21:O21">
    <cfRule type="expression" dxfId="34" priority="112">
      <formula>OR(AND(E21="已开工",N21&gt;=90%),AND(E21="未开工",N21&gt;0),AND(E21="已完工",N21&lt;30%))</formula>
    </cfRule>
  </conditionalFormatting>
  <conditionalFormatting sqref="Z21">
    <cfRule type="expression" dxfId="34" priority="111">
      <formula>$Z21&lt;$Y21</formula>
    </cfRule>
  </conditionalFormatting>
  <conditionalFormatting sqref="AA21">
    <cfRule type="expression" dxfId="34" priority="110">
      <formula>OR(0&lt;=$AA21&lt;=$Y21,0&lt;=$AA21&lt;=$Z21)</formula>
    </cfRule>
  </conditionalFormatting>
  <conditionalFormatting sqref="AB21">
    <cfRule type="expression" dxfId="34" priority="113">
      <formula>OR(0&lt;=$AB21&lt;=$Z21,0&lt;=$AB21&lt;=$Y21)</formula>
    </cfRule>
  </conditionalFormatting>
  <conditionalFormatting sqref="AF21">
    <cfRule type="expression" dxfId="34" priority="114">
      <formula>OR(AND($AE21="是",$AF21=0),AND($AE21="否",$AF21&gt;0),$AF21&lt;$AB21)</formula>
    </cfRule>
  </conditionalFormatting>
  <conditionalFormatting sqref="N22:O22">
    <cfRule type="expression" dxfId="34" priority="107">
      <formula>OR(AND(E22="已开工",N22&gt;=90%),AND(E22="未开工",N22&gt;0),AND(E22="已完工",N22&lt;30%))</formula>
    </cfRule>
  </conditionalFormatting>
  <conditionalFormatting sqref="Z22">
    <cfRule type="expression" dxfId="34" priority="106">
      <formula>$Z22&lt;$Y22</formula>
    </cfRule>
  </conditionalFormatting>
  <conditionalFormatting sqref="AA22">
    <cfRule type="expression" dxfId="34" priority="105">
      <formula>OR(0&lt;=$AA22&lt;=$Y22,0&lt;=$AA22&lt;=$Z22)</formula>
    </cfRule>
  </conditionalFormatting>
  <conditionalFormatting sqref="AB22">
    <cfRule type="expression" dxfId="34" priority="108">
      <formula>OR(0&lt;=$AB22&lt;=$Z22,0&lt;=$AB22&lt;=$Y22)</formula>
    </cfRule>
  </conditionalFormatting>
  <conditionalFormatting sqref="AF22">
    <cfRule type="expression" dxfId="34" priority="109">
      <formula>OR(AND($AE22="是",$AF22=0),AND($AE22="否",$AF22&gt;0),$AF22&lt;$AB22)</formula>
    </cfRule>
  </conditionalFormatting>
  <conditionalFormatting sqref="Z36">
    <cfRule type="expression" dxfId="34" priority="104">
      <formula>$Z36&lt;$Y36</formula>
    </cfRule>
  </conditionalFormatting>
  <conditionalFormatting sqref="AA36">
    <cfRule type="expression" dxfId="34" priority="103">
      <formula>OR(0&lt;=$AA36&lt;=$Y36,0&lt;=$AA36&lt;=$Z36)</formula>
    </cfRule>
  </conditionalFormatting>
  <conditionalFormatting sqref="Z40">
    <cfRule type="expression" dxfId="34" priority="102">
      <formula>$Z40&lt;$Y40</formula>
    </cfRule>
  </conditionalFormatting>
  <conditionalFormatting sqref="AA40">
    <cfRule type="expression" dxfId="34" priority="101">
      <formula>OR(0&lt;=$AA40&lt;=$Y40,0&lt;=$AA40&lt;=$Z40)</formula>
    </cfRule>
  </conditionalFormatting>
  <conditionalFormatting sqref="Z42">
    <cfRule type="expression" dxfId="34" priority="100">
      <formula>$Z42&lt;$Y42</formula>
    </cfRule>
  </conditionalFormatting>
  <conditionalFormatting sqref="AA42">
    <cfRule type="expression" dxfId="34" priority="99">
      <formula>OR(0&lt;=$AA42&lt;=$Y42,0&lt;=$AA42&lt;=$Z42)</formula>
    </cfRule>
  </conditionalFormatting>
  <conditionalFormatting sqref="Z23:Z33">
    <cfRule type="expression" dxfId="34" priority="150">
      <formula>$Z23&lt;$Y23</formula>
    </cfRule>
  </conditionalFormatting>
  <conditionalFormatting sqref="AA23:AA33">
    <cfRule type="expression" dxfId="34" priority="149">
      <formula>OR(0&lt;=$AA23&lt;=$Y23,0&lt;=$AA23&lt;=$Z23)</formula>
    </cfRule>
  </conditionalFormatting>
  <conditionalFormatting sqref="N5:O5 N7:O7 N9:O11 N13:O14 N16:O20 N23:O25">
    <cfRule type="expression" dxfId="34" priority="156">
      <formula>OR(AND(E5="已开工",N5&gt;=90%),AND(E5="未开工",N5&gt;0),AND(E5="已完工",N5&lt;30%))</formula>
    </cfRule>
  </conditionalFormatting>
  <conditionalFormatting sqref="Z5 Z34:Z35 Z37:Z39 Z41 Z43:Z80">
    <cfRule type="expression" dxfId="34" priority="159">
      <formula>$Z5&lt;$Y5</formula>
    </cfRule>
  </conditionalFormatting>
  <conditionalFormatting sqref="AA5 AA34:AA35 AA37:AA39 AA41 AA43:AA80">
    <cfRule type="expression" dxfId="34" priority="158">
      <formula>OR(0&lt;=$AA5&lt;=$Y5,0&lt;=$AA5&lt;=$Z5)</formula>
    </cfRule>
  </conditionalFormatting>
  <conditionalFormatting sqref="AB5 AB17:AB20 AB23:AB25">
    <cfRule type="expression" dxfId="34" priority="157">
      <formula>OR(0&lt;=$AB5&lt;=$Z5,0&lt;=$AB5&lt;=$Y5)</formula>
    </cfRule>
  </conditionalFormatting>
  <conditionalFormatting sqref="AF5 AF17:AF20 AF23:AF25">
    <cfRule type="expression" dxfId="34" priority="160">
      <formula>OR(AND($AE5="是",$AF5=0),AND($AE5="否",$AF5&gt;0),$AF5&lt;$AB5)</formula>
    </cfRule>
  </conditionalFormatting>
  <dataValidations count="20">
    <dataValidation type="date" operator="between" allowBlank="1" showInputMessage="1" showErrorMessage="1" sqref="Y21:Y80 AA21:AA80">
      <formula1>42370</formula1>
      <formula2>44925</formula2>
    </dataValidation>
    <dataValidation type="list" allowBlank="1" showInputMessage="1" showErrorMessage="1" sqref="R19:R80">
      <formula1>$BH$3:$BH$25</formula1>
    </dataValidation>
    <dataValidation type="list" allowBlank="1" showInputMessage="1" showErrorMessage="1" sqref="F19:F80">
      <formula1>$AQ$3:$BE$3</formula1>
    </dataValidation>
    <dataValidation type="list" allowBlank="1" showInputMessage="1" showErrorMessage="1" sqref="E5 E6 E7 E8 E9 E10 E17 E11:E13 E14:E16 E18:E19 E20:E80">
      <formula1>$BS$3:$BS$7</formula1>
    </dataValidation>
    <dataValidation type="list" allowBlank="1" showInputMessage="1" showErrorMessage="1" sqref="D5 R5 D7 R7 D9:D16 D17:D18 R9:R16 R17:R18">
      <formula1>$BW$3:$BW$30</formula1>
    </dataValidation>
    <dataValidation type="list" allowBlank="1" showInputMessage="1" showErrorMessage="1" sqref="C5 C7 C19 C20 C9:C13 C14:C16 C17:C18 C21:C80">
      <formula1>INDIRECT($B5)</formula1>
    </dataValidation>
    <dataValidation type="list" allowBlank="1" showInputMessage="1" showErrorMessage="1" sqref="S5 S6 S7 S8 S9 S10 S11 S12 S13 S14:S19 S20:S80">
      <formula1>$BX$4:$BX$9</formula1>
    </dataValidation>
    <dataValidation type="date" operator="greaterThanOrEqual" allowBlank="1" showInputMessage="1" showErrorMessage="1" sqref="Z5 Z6 Z7 Z8 Z9 Z10 Z11 Z12 Z13 Z14 Z15 Z16 Z17 Z18 Z19 Z20 Z21:Z80">
      <formula1>$Y5</formula1>
    </dataValidation>
    <dataValidation type="list" allowBlank="1" showInputMessage="1" showErrorMessage="1" sqref="B5 B7 B19 B20 B9:B13 B14:B16 B17:B18 B21:B80">
      <formula1>$AJ$3:$AP$3</formula1>
    </dataValidation>
    <dataValidation type="list" allowBlank="1" showInputMessage="1" showErrorMessage="1" sqref="G19:G75 G77:G78">
      <formula1>INDIRECT($F19)</formula1>
    </dataValidation>
    <dataValidation type="list" allowBlank="1" showInputMessage="1" showErrorMessage="1" sqref="L5 L6 L7 L8:L16 L17:L25">
      <formula1>$BU$4:$BU$5</formula1>
    </dataValidation>
    <dataValidation type="date" operator="between" allowBlank="1" showInputMessage="1" showErrorMessage="1" sqref="Z4 AB4">
      <formula1>42370</formula1>
      <formula2>43646</formula2>
    </dataValidation>
    <dataValidation type="date" operator="between" allowBlank="1" showInputMessage="1" showErrorMessage="1" sqref="Q5 Q6 Q7 Q8 Q9 Q10 Q11 Q12 Q13 Q14 Q15 Q16 Q17:Q80">
      <formula1>43101</formula1>
      <formula2>43646</formula2>
    </dataValidation>
    <dataValidation type="list" allowBlank="1" showInputMessage="1" showErrorMessage="1" sqref="T5 T6 T7 T8 T9 T10 T11 T12 T13 T14 T15 T16 T17:T25">
      <formula1>$BI$3:$BI$7</formula1>
    </dataValidation>
    <dataValidation type="date" operator="between" allowBlank="1" showInputMessage="1" showErrorMessage="1" sqref="Y5 AA5 Y6 AA6 Y7 AA7 Y8 AA8 Y9 AA9 Y10 AA10 Y11 AA11 Y12 AA12 Y13 AA13 Y14 AA14 Y15 AA15 Y16 AA16 Y17 AA17 Y18 AA18 Y19 AA19 Y20 AA20">
      <formula1>42370</formula1>
      <formula2>46021</formula2>
    </dataValidation>
    <dataValidation type="list" allowBlank="1" showInputMessage="1" showErrorMessage="1" sqref="K5 K6 K7 K8:K16 K17:K25">
      <formula1>$BF$3:$BF$5</formula1>
    </dataValidation>
    <dataValidation type="date" operator="between" allowBlank="1" showInputMessage="1" showErrorMessage="1" sqref="AB5 AF5 AB6 AF6 AB7 AF7 AB8 AF8 AB9 AF9 AB10 AF10 AB11 AF11 AB12 AF12 AB13 AF13 AB14 AF14 AB15 AF15 AB16 AF16 AB17:AB25 AF17:AF25">
      <formula1>$Y5</formula1>
      <formula2>43466</formula2>
    </dataValidation>
    <dataValidation type="list" allowBlank="1" showInputMessage="1" showErrorMessage="1" sqref="P5 P8 P6:P7 P9:P18 P19:P80">
      <formula1>$BG$3:$BG$5</formula1>
    </dataValidation>
    <dataValidation type="list" allowBlank="1" showInputMessage="1" showErrorMessage="1" sqref="AD5:AE5 AG5:AH5 AD6:AE6 AG6:AH6 AD7:AE7 AG7:AH7 AD8:AE8 AG8:AH8 AD9:AE9 AG9:AH9 AD10:AE10 AG10:AH10 AD11:AE11 AG11:AH11 AD12:AE12 AG12:AH12 AD13:AE13 AG13:AH13 AD14:AE14 AG14:AH14 AD15:AE15 AG15:AH15 AD16:AE16 AG16:AH16 AD17:AE25 AG17:AH25">
      <formula1>$BT$4:$BT$5</formula1>
    </dataValidation>
    <dataValidation type="list" allowBlank="1" showInputMessage="1" showErrorMessage="1" sqref="D19:D80">
      <formula1>$BR$3:$BR$45</formula1>
    </dataValidation>
  </dataValidations>
  <printOptions horizontalCentered="1" verticalCentered="1"/>
  <pageMargins left="0.354330708661417" right="0.196850393700787" top="0.826771653543307" bottom="0.669291338582677" header="0.31496062992126" footer="0.196850393700787"/>
  <pageSetup paperSize="9" scale="65" orientation="landscape"/>
  <headerFooter>
    <oddFooter>&amp;C第 &amp;P 页，共 &amp;N 页</oddFooter>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S26"/>
  <sheetViews>
    <sheetView tabSelected="1" workbookViewId="0">
      <selection activeCell="W8" sqref="W8"/>
    </sheetView>
  </sheetViews>
  <sheetFormatPr defaultColWidth="9" defaultRowHeight="14.25"/>
  <cols>
    <col min="1" max="1" width="12.75" customWidth="1"/>
    <col min="2" max="3" width="10.75" customWidth="1"/>
    <col min="4" max="4" width="12.625" customWidth="1"/>
    <col min="5" max="5" width="11.75" customWidth="1"/>
    <col min="6" max="6" width="10.875" customWidth="1"/>
    <col min="7" max="7" width="11.125" customWidth="1"/>
    <col min="8" max="15" width="7.125" customWidth="1"/>
    <col min="16" max="16" width="8.5" hidden="1" customWidth="1"/>
    <col min="17" max="17" width="11.875" hidden="1" customWidth="1"/>
    <col min="18" max="18" width="10.125" hidden="1" customWidth="1"/>
    <col min="19" max="19" width="12.875" customWidth="1"/>
  </cols>
  <sheetData>
    <row r="1" ht="56.25" customHeight="1" spans="1:18">
      <c r="A1" s="10" t="s">
        <v>321</v>
      </c>
      <c r="B1" s="10"/>
      <c r="C1" s="10"/>
      <c r="D1" s="10"/>
      <c r="E1" s="10"/>
      <c r="F1" s="10"/>
      <c r="G1" s="10"/>
      <c r="H1" s="10"/>
      <c r="I1" s="10"/>
      <c r="J1" s="10"/>
      <c r="K1" s="10"/>
      <c r="L1" s="10"/>
      <c r="M1" s="10"/>
      <c r="N1" s="10"/>
      <c r="O1" s="10"/>
      <c r="P1" s="10"/>
      <c r="Q1" s="10"/>
      <c r="R1" s="10"/>
    </row>
    <row r="2" customHeight="1" spans="14:18">
      <c r="N2" s="22" t="s">
        <v>1</v>
      </c>
      <c r="O2" s="22"/>
      <c r="P2" s="22"/>
      <c r="Q2" s="22"/>
      <c r="R2" s="22"/>
    </row>
    <row r="3" ht="23.25" customHeight="1" spans="1:19">
      <c r="A3" s="11" t="s">
        <v>322</v>
      </c>
      <c r="B3" s="11" t="s">
        <v>68</v>
      </c>
      <c r="C3" s="12" t="s">
        <v>323</v>
      </c>
      <c r="D3" s="13"/>
      <c r="E3" s="13"/>
      <c r="F3" s="13"/>
      <c r="G3" s="13"/>
      <c r="H3" s="13"/>
      <c r="I3" s="13"/>
      <c r="J3" s="13"/>
      <c r="K3" s="13"/>
      <c r="L3" s="13"/>
      <c r="M3" s="13"/>
      <c r="N3" s="13"/>
      <c r="O3" s="23"/>
      <c r="P3" s="15" t="s">
        <v>324</v>
      </c>
      <c r="Q3" s="15"/>
      <c r="R3" s="15"/>
      <c r="S3" s="25" t="s">
        <v>325</v>
      </c>
    </row>
    <row r="4" ht="51" customHeight="1" spans="1:19">
      <c r="A4" s="14"/>
      <c r="B4" s="14"/>
      <c r="C4" s="15" t="s">
        <v>68</v>
      </c>
      <c r="D4" s="15" t="s">
        <v>326</v>
      </c>
      <c r="E4" s="21" t="s">
        <v>327</v>
      </c>
      <c r="F4" s="21" t="s">
        <v>328</v>
      </c>
      <c r="G4" s="15" t="s">
        <v>329</v>
      </c>
      <c r="H4" s="15"/>
      <c r="I4" s="21"/>
      <c r="J4" s="21"/>
      <c r="K4" s="21"/>
      <c r="L4" s="21"/>
      <c r="M4" s="21"/>
      <c r="N4" s="21"/>
      <c r="O4" s="15"/>
      <c r="P4" s="15" t="s">
        <v>68</v>
      </c>
      <c r="Q4" s="15"/>
      <c r="R4" s="15"/>
      <c r="S4" s="25"/>
    </row>
    <row r="5" ht="24" customHeight="1" spans="1:19">
      <c r="A5" s="16" t="s">
        <v>68</v>
      </c>
      <c r="B5" s="17">
        <f>C5+P5</f>
        <v>890000</v>
      </c>
      <c r="C5" s="17">
        <f>SUM(D5:O5)</f>
        <v>890000</v>
      </c>
      <c r="D5" s="17">
        <f t="shared" ref="D5:O5" si="0">D6+D11</f>
        <v>0</v>
      </c>
      <c r="E5" s="17">
        <f t="shared" si="0"/>
        <v>0</v>
      </c>
      <c r="F5" s="17">
        <f t="shared" si="0"/>
        <v>0</v>
      </c>
      <c r="G5" s="17">
        <f t="shared" si="0"/>
        <v>890000</v>
      </c>
      <c r="H5" s="17">
        <f t="shared" si="0"/>
        <v>0</v>
      </c>
      <c r="I5" s="17">
        <f t="shared" si="0"/>
        <v>0</v>
      </c>
      <c r="J5" s="17">
        <f t="shared" si="0"/>
        <v>0</v>
      </c>
      <c r="K5" s="17">
        <f t="shared" si="0"/>
        <v>0</v>
      </c>
      <c r="L5" s="17">
        <f t="shared" si="0"/>
        <v>0</v>
      </c>
      <c r="M5" s="17">
        <f t="shared" si="0"/>
        <v>0</v>
      </c>
      <c r="N5" s="17">
        <f t="shared" si="0"/>
        <v>0</v>
      </c>
      <c r="O5" s="17">
        <f t="shared" si="0"/>
        <v>0</v>
      </c>
      <c r="P5" s="24">
        <f>SUM(Q5:R5)</f>
        <v>0</v>
      </c>
      <c r="Q5" s="17">
        <f t="shared" ref="Q5:R5" si="1">Q6+Q11</f>
        <v>0</v>
      </c>
      <c r="R5" s="17">
        <f t="shared" si="1"/>
        <v>0</v>
      </c>
      <c r="S5" s="25"/>
    </row>
    <row r="6" ht="24" customHeight="1" spans="1:19">
      <c r="A6" s="18" t="s">
        <v>330</v>
      </c>
      <c r="B6" s="17">
        <f t="shared" ref="B6:B26" si="2">C6+P6</f>
        <v>0</v>
      </c>
      <c r="C6" s="17">
        <f t="shared" ref="C6:C26" si="3">SUM(D6:O6)</f>
        <v>0</v>
      </c>
      <c r="D6" s="17">
        <f t="shared" ref="D6:O6" si="4">SUM(D7:D10)</f>
        <v>0</v>
      </c>
      <c r="E6" s="17">
        <f t="shared" si="4"/>
        <v>-890000</v>
      </c>
      <c r="F6" s="17">
        <f t="shared" si="4"/>
        <v>0</v>
      </c>
      <c r="G6" s="17">
        <f t="shared" si="4"/>
        <v>890000</v>
      </c>
      <c r="H6" s="17">
        <f t="shared" si="4"/>
        <v>0</v>
      </c>
      <c r="I6" s="17">
        <f t="shared" si="4"/>
        <v>0</v>
      </c>
      <c r="J6" s="17">
        <f t="shared" si="4"/>
        <v>0</v>
      </c>
      <c r="K6" s="17">
        <f t="shared" si="4"/>
        <v>0</v>
      </c>
      <c r="L6" s="17">
        <f t="shared" si="4"/>
        <v>0</v>
      </c>
      <c r="M6" s="17">
        <f t="shared" si="4"/>
        <v>0</v>
      </c>
      <c r="N6" s="17">
        <f t="shared" si="4"/>
        <v>0</v>
      </c>
      <c r="O6" s="17">
        <f t="shared" si="4"/>
        <v>0</v>
      </c>
      <c r="P6" s="24">
        <f t="shared" ref="P6:P26" si="5">SUM(Q6:R6)</f>
        <v>0</v>
      </c>
      <c r="Q6" s="17">
        <f t="shared" ref="Q6:R6" si="6">SUM(Q7:Q10)</f>
        <v>0</v>
      </c>
      <c r="R6" s="17">
        <f t="shared" si="6"/>
        <v>0</v>
      </c>
      <c r="S6" s="25"/>
    </row>
    <row r="7" ht="24" customHeight="1" spans="1:19">
      <c r="A7" s="16" t="s">
        <v>331</v>
      </c>
      <c r="B7" s="17">
        <f t="shared" si="2"/>
        <v>2975720</v>
      </c>
      <c r="C7" s="17">
        <f t="shared" si="3"/>
        <v>2975720</v>
      </c>
      <c r="D7" s="17"/>
      <c r="E7" s="17">
        <v>2085720</v>
      </c>
      <c r="F7" s="17"/>
      <c r="G7" s="17">
        <v>890000</v>
      </c>
      <c r="H7" s="17"/>
      <c r="I7" s="17"/>
      <c r="J7" s="17"/>
      <c r="K7" s="17"/>
      <c r="L7" s="17"/>
      <c r="M7" s="17"/>
      <c r="N7" s="17"/>
      <c r="O7" s="17"/>
      <c r="P7" s="24">
        <f t="shared" si="5"/>
        <v>0</v>
      </c>
      <c r="Q7" s="17"/>
      <c r="R7" s="26"/>
      <c r="S7" s="25">
        <v>50901</v>
      </c>
    </row>
    <row r="8" ht="24" customHeight="1" spans="1:19">
      <c r="A8" s="16" t="s">
        <v>104</v>
      </c>
      <c r="B8" s="17">
        <f t="shared" si="2"/>
        <v>-2975720</v>
      </c>
      <c r="C8" s="17">
        <f t="shared" si="3"/>
        <v>-2975720</v>
      </c>
      <c r="D8" s="17"/>
      <c r="E8" s="17">
        <v>-2975720</v>
      </c>
      <c r="F8" s="17"/>
      <c r="G8" s="17"/>
      <c r="H8" s="17"/>
      <c r="I8" s="17"/>
      <c r="J8" s="17"/>
      <c r="K8" s="17"/>
      <c r="L8" s="17"/>
      <c r="M8" s="17"/>
      <c r="N8" s="17"/>
      <c r="O8" s="17"/>
      <c r="P8" s="24">
        <f t="shared" si="5"/>
        <v>0</v>
      </c>
      <c r="Q8" s="17"/>
      <c r="R8" s="26"/>
      <c r="S8" s="25"/>
    </row>
    <row r="9" ht="24" customHeight="1" spans="1:19">
      <c r="A9" s="19" t="s">
        <v>99</v>
      </c>
      <c r="B9" s="17">
        <f t="shared" si="2"/>
        <v>0</v>
      </c>
      <c r="C9" s="17">
        <f t="shared" si="3"/>
        <v>0</v>
      </c>
      <c r="D9" s="17"/>
      <c r="E9" s="17"/>
      <c r="F9" s="17"/>
      <c r="G9" s="17"/>
      <c r="H9" s="17"/>
      <c r="I9" s="17"/>
      <c r="J9" s="17"/>
      <c r="K9" s="17"/>
      <c r="L9" s="17"/>
      <c r="M9" s="17"/>
      <c r="N9" s="17"/>
      <c r="O9" s="17"/>
      <c r="P9" s="24">
        <f t="shared" si="5"/>
        <v>0</v>
      </c>
      <c r="Q9" s="17"/>
      <c r="R9" s="26"/>
      <c r="S9" s="25"/>
    </row>
    <row r="10" ht="24" customHeight="1" spans="1:19">
      <c r="A10" s="16" t="s">
        <v>104</v>
      </c>
      <c r="B10" s="17">
        <f t="shared" si="2"/>
        <v>0</v>
      </c>
      <c r="C10" s="17">
        <f t="shared" si="3"/>
        <v>0</v>
      </c>
      <c r="D10" s="17"/>
      <c r="E10" s="17"/>
      <c r="F10" s="17"/>
      <c r="G10" s="17"/>
      <c r="H10" s="17"/>
      <c r="I10" s="17"/>
      <c r="J10" s="17"/>
      <c r="K10" s="17"/>
      <c r="L10" s="17"/>
      <c r="M10" s="17"/>
      <c r="N10" s="17"/>
      <c r="O10" s="17"/>
      <c r="P10" s="24">
        <f t="shared" si="5"/>
        <v>0</v>
      </c>
      <c r="Q10" s="17"/>
      <c r="R10" s="26"/>
      <c r="S10" s="25"/>
    </row>
    <row r="11" ht="24" customHeight="1" spans="1:19">
      <c r="A11" s="18" t="s">
        <v>332</v>
      </c>
      <c r="B11" s="17">
        <f t="shared" si="2"/>
        <v>890000</v>
      </c>
      <c r="C11" s="17">
        <f t="shared" si="3"/>
        <v>890000</v>
      </c>
      <c r="D11" s="17">
        <f t="shared" ref="D11:O11" si="7">SUM(D12:D26)</f>
        <v>0</v>
      </c>
      <c r="E11" s="17">
        <f t="shared" si="7"/>
        <v>890000</v>
      </c>
      <c r="F11" s="17">
        <f t="shared" si="7"/>
        <v>0</v>
      </c>
      <c r="G11" s="17">
        <f t="shared" si="7"/>
        <v>0</v>
      </c>
      <c r="H11" s="17">
        <f t="shared" si="7"/>
        <v>0</v>
      </c>
      <c r="I11" s="17">
        <f t="shared" si="7"/>
        <v>0</v>
      </c>
      <c r="J11" s="17">
        <f t="shared" si="7"/>
        <v>0</v>
      </c>
      <c r="K11" s="17">
        <f t="shared" si="7"/>
        <v>0</v>
      </c>
      <c r="L11" s="17">
        <f t="shared" si="7"/>
        <v>0</v>
      </c>
      <c r="M11" s="17">
        <f t="shared" si="7"/>
        <v>0</v>
      </c>
      <c r="N11" s="17">
        <f t="shared" si="7"/>
        <v>0</v>
      </c>
      <c r="O11" s="17">
        <f t="shared" si="7"/>
        <v>0</v>
      </c>
      <c r="P11" s="24">
        <f t="shared" si="5"/>
        <v>0</v>
      </c>
      <c r="Q11" s="17">
        <f>SUM(Q12:Q26)</f>
        <v>0</v>
      </c>
      <c r="R11" s="17">
        <f>SUM(R12:R26)</f>
        <v>0</v>
      </c>
      <c r="S11" s="25"/>
    </row>
    <row r="12" ht="24" customHeight="1" spans="1:19">
      <c r="A12" s="20" t="s">
        <v>44</v>
      </c>
      <c r="B12" s="17">
        <f t="shared" si="2"/>
        <v>0</v>
      </c>
      <c r="C12" s="17">
        <f t="shared" si="3"/>
        <v>0</v>
      </c>
      <c r="D12" s="17"/>
      <c r="E12" s="17"/>
      <c r="F12" s="17"/>
      <c r="G12" s="17"/>
      <c r="H12" s="17"/>
      <c r="I12" s="17"/>
      <c r="J12" s="17"/>
      <c r="K12" s="17"/>
      <c r="L12" s="17"/>
      <c r="M12" s="17"/>
      <c r="N12" s="17"/>
      <c r="O12" s="17"/>
      <c r="P12" s="24">
        <f t="shared" si="5"/>
        <v>0</v>
      </c>
      <c r="Q12" s="17"/>
      <c r="R12" s="26"/>
      <c r="S12" s="25"/>
    </row>
    <row r="13" ht="24" customHeight="1" spans="1:19">
      <c r="A13" s="20" t="s">
        <v>45</v>
      </c>
      <c r="B13" s="17">
        <f t="shared" si="2"/>
        <v>0</v>
      </c>
      <c r="C13" s="17">
        <f t="shared" si="3"/>
        <v>0</v>
      </c>
      <c r="D13" s="17"/>
      <c r="E13" s="17"/>
      <c r="F13" s="17"/>
      <c r="G13" s="17"/>
      <c r="H13" s="17"/>
      <c r="I13" s="17"/>
      <c r="J13" s="17"/>
      <c r="K13" s="17"/>
      <c r="L13" s="17"/>
      <c r="M13" s="17"/>
      <c r="N13" s="17"/>
      <c r="O13" s="17"/>
      <c r="P13" s="24">
        <f t="shared" si="5"/>
        <v>0</v>
      </c>
      <c r="Q13" s="17"/>
      <c r="R13" s="26"/>
      <c r="S13" s="25"/>
    </row>
    <row r="14" ht="24" customHeight="1" spans="1:19">
      <c r="A14" s="20" t="s">
        <v>46</v>
      </c>
      <c r="B14" s="17">
        <f t="shared" si="2"/>
        <v>0</v>
      </c>
      <c r="C14" s="17">
        <f t="shared" si="3"/>
        <v>0</v>
      </c>
      <c r="D14" s="17"/>
      <c r="E14" s="17"/>
      <c r="F14" s="17"/>
      <c r="G14" s="17"/>
      <c r="H14" s="17"/>
      <c r="I14" s="17"/>
      <c r="J14" s="17"/>
      <c r="K14" s="17"/>
      <c r="L14" s="17"/>
      <c r="M14" s="17"/>
      <c r="N14" s="17"/>
      <c r="O14" s="17"/>
      <c r="P14" s="24">
        <f t="shared" si="5"/>
        <v>0</v>
      </c>
      <c r="Q14" s="17"/>
      <c r="R14" s="26"/>
      <c r="S14" s="25"/>
    </row>
    <row r="15" ht="24" customHeight="1" spans="1:19">
      <c r="A15" s="20" t="s">
        <v>47</v>
      </c>
      <c r="B15" s="17">
        <f t="shared" si="2"/>
        <v>0</v>
      </c>
      <c r="C15" s="17">
        <f t="shared" si="3"/>
        <v>0</v>
      </c>
      <c r="D15" s="17"/>
      <c r="E15" s="17"/>
      <c r="F15" s="17"/>
      <c r="G15" s="17"/>
      <c r="H15" s="17"/>
      <c r="I15" s="17"/>
      <c r="J15" s="17"/>
      <c r="K15" s="17"/>
      <c r="L15" s="17"/>
      <c r="M15" s="17"/>
      <c r="N15" s="17"/>
      <c r="O15" s="17"/>
      <c r="P15" s="24">
        <f t="shared" si="5"/>
        <v>0</v>
      </c>
      <c r="Q15" s="17"/>
      <c r="R15" s="26"/>
      <c r="S15" s="25"/>
    </row>
    <row r="16" ht="24" customHeight="1" spans="1:19">
      <c r="A16" s="20" t="s">
        <v>48</v>
      </c>
      <c r="B16" s="17">
        <f t="shared" si="2"/>
        <v>0</v>
      </c>
      <c r="C16" s="17">
        <f t="shared" si="3"/>
        <v>0</v>
      </c>
      <c r="D16" s="17"/>
      <c r="E16" s="17"/>
      <c r="F16" s="17"/>
      <c r="G16" s="17"/>
      <c r="H16" s="17"/>
      <c r="I16" s="17"/>
      <c r="J16" s="17"/>
      <c r="K16" s="17"/>
      <c r="L16" s="17"/>
      <c r="M16" s="17"/>
      <c r="N16" s="17"/>
      <c r="O16" s="17"/>
      <c r="P16" s="24">
        <f t="shared" si="5"/>
        <v>0</v>
      </c>
      <c r="Q16" s="17"/>
      <c r="R16" s="26"/>
      <c r="S16" s="25"/>
    </row>
    <row r="17" ht="24" customHeight="1" spans="1:19">
      <c r="A17" s="20" t="s">
        <v>49</v>
      </c>
      <c r="B17" s="17">
        <f t="shared" si="2"/>
        <v>890000</v>
      </c>
      <c r="C17" s="17">
        <f t="shared" si="3"/>
        <v>890000</v>
      </c>
      <c r="D17" s="17"/>
      <c r="E17" s="17">
        <v>890000</v>
      </c>
      <c r="F17" s="17"/>
      <c r="G17" s="17"/>
      <c r="H17" s="17"/>
      <c r="I17" s="17"/>
      <c r="J17" s="17"/>
      <c r="K17" s="17"/>
      <c r="L17" s="17"/>
      <c r="M17" s="17"/>
      <c r="N17" s="17"/>
      <c r="O17" s="17"/>
      <c r="P17" s="24">
        <f t="shared" si="5"/>
        <v>0</v>
      </c>
      <c r="Q17" s="17"/>
      <c r="R17" s="26"/>
      <c r="S17" s="25">
        <v>50701</v>
      </c>
    </row>
    <row r="18" ht="24" customHeight="1" spans="1:19">
      <c r="A18" s="20" t="s">
        <v>50</v>
      </c>
      <c r="B18" s="17">
        <f t="shared" si="2"/>
        <v>0</v>
      </c>
      <c r="C18" s="17">
        <f t="shared" si="3"/>
        <v>0</v>
      </c>
      <c r="D18" s="17"/>
      <c r="E18" s="17"/>
      <c r="F18" s="17"/>
      <c r="G18" s="17"/>
      <c r="H18" s="17"/>
      <c r="I18" s="17"/>
      <c r="J18" s="17"/>
      <c r="K18" s="17"/>
      <c r="L18" s="17"/>
      <c r="M18" s="17"/>
      <c r="N18" s="17"/>
      <c r="O18" s="17"/>
      <c r="P18" s="24">
        <f t="shared" si="5"/>
        <v>0</v>
      </c>
      <c r="Q18" s="17"/>
      <c r="R18" s="26"/>
      <c r="S18" s="25"/>
    </row>
    <row r="19" ht="24" customHeight="1" spans="1:19">
      <c r="A19" s="20" t="s">
        <v>51</v>
      </c>
      <c r="B19" s="17">
        <f t="shared" si="2"/>
        <v>0</v>
      </c>
      <c r="C19" s="17">
        <f t="shared" si="3"/>
        <v>0</v>
      </c>
      <c r="D19" s="17"/>
      <c r="E19" s="17"/>
      <c r="F19" s="17"/>
      <c r="G19" s="17"/>
      <c r="H19" s="17"/>
      <c r="I19" s="17"/>
      <c r="J19" s="17"/>
      <c r="K19" s="17"/>
      <c r="L19" s="17"/>
      <c r="M19" s="17"/>
      <c r="N19" s="17"/>
      <c r="O19" s="17"/>
      <c r="P19" s="24">
        <f t="shared" si="5"/>
        <v>0</v>
      </c>
      <c r="Q19" s="17"/>
      <c r="R19" s="26"/>
      <c r="S19" s="25"/>
    </row>
    <row r="20" ht="24" customHeight="1" spans="1:19">
      <c r="A20" s="20" t="s">
        <v>52</v>
      </c>
      <c r="B20" s="17">
        <f t="shared" si="2"/>
        <v>0</v>
      </c>
      <c r="C20" s="17">
        <f t="shared" si="3"/>
        <v>0</v>
      </c>
      <c r="D20" s="17"/>
      <c r="E20" s="17"/>
      <c r="F20" s="17"/>
      <c r="G20" s="17"/>
      <c r="H20" s="17"/>
      <c r="I20" s="17"/>
      <c r="J20" s="17"/>
      <c r="K20" s="17"/>
      <c r="L20" s="17"/>
      <c r="M20" s="17"/>
      <c r="N20" s="17"/>
      <c r="O20" s="17"/>
      <c r="P20" s="24">
        <f t="shared" si="5"/>
        <v>0</v>
      </c>
      <c r="Q20" s="17"/>
      <c r="R20" s="26"/>
      <c r="S20" s="25"/>
    </row>
    <row r="21" ht="24" customHeight="1" spans="1:19">
      <c r="A21" s="20" t="s">
        <v>53</v>
      </c>
      <c r="B21" s="17">
        <f t="shared" si="2"/>
        <v>0</v>
      </c>
      <c r="C21" s="17">
        <f t="shared" si="3"/>
        <v>0</v>
      </c>
      <c r="D21" s="17"/>
      <c r="E21" s="17"/>
      <c r="F21" s="17"/>
      <c r="G21" s="17"/>
      <c r="H21" s="17"/>
      <c r="I21" s="17"/>
      <c r="J21" s="17"/>
      <c r="K21" s="17"/>
      <c r="L21" s="17"/>
      <c r="M21" s="17"/>
      <c r="N21" s="17"/>
      <c r="O21" s="17"/>
      <c r="P21" s="24">
        <f t="shared" si="5"/>
        <v>0</v>
      </c>
      <c r="Q21" s="26"/>
      <c r="R21" s="26"/>
      <c r="S21" s="25"/>
    </row>
    <row r="22" ht="24" customHeight="1" spans="1:19">
      <c r="A22" s="20" t="s">
        <v>54</v>
      </c>
      <c r="B22" s="17">
        <f t="shared" si="2"/>
        <v>0</v>
      </c>
      <c r="C22" s="17">
        <f t="shared" si="3"/>
        <v>0</v>
      </c>
      <c r="D22" s="17"/>
      <c r="E22" s="17"/>
      <c r="F22" s="17"/>
      <c r="G22" s="17"/>
      <c r="H22" s="17"/>
      <c r="I22" s="17"/>
      <c r="J22" s="17"/>
      <c r="K22" s="17"/>
      <c r="L22" s="17"/>
      <c r="M22" s="17"/>
      <c r="N22" s="17"/>
      <c r="O22" s="17"/>
      <c r="P22" s="24">
        <f t="shared" si="5"/>
        <v>0</v>
      </c>
      <c r="Q22" s="26"/>
      <c r="R22" s="26"/>
      <c r="S22" s="25"/>
    </row>
    <row r="23" ht="24" customHeight="1" spans="1:19">
      <c r="A23" s="20" t="s">
        <v>56</v>
      </c>
      <c r="B23" s="17">
        <f t="shared" si="2"/>
        <v>0</v>
      </c>
      <c r="C23" s="17">
        <f t="shared" si="3"/>
        <v>0</v>
      </c>
      <c r="D23" s="17"/>
      <c r="E23" s="17"/>
      <c r="F23" s="17"/>
      <c r="G23" s="17"/>
      <c r="H23" s="17"/>
      <c r="I23" s="17"/>
      <c r="J23" s="17"/>
      <c r="K23" s="17"/>
      <c r="L23" s="17"/>
      <c r="M23" s="17"/>
      <c r="N23" s="17"/>
      <c r="O23" s="17"/>
      <c r="P23" s="24">
        <f t="shared" si="5"/>
        <v>0</v>
      </c>
      <c r="Q23" s="26"/>
      <c r="R23" s="26"/>
      <c r="S23" s="25"/>
    </row>
    <row r="24" ht="24" customHeight="1" spans="1:19">
      <c r="A24" s="20" t="s">
        <v>55</v>
      </c>
      <c r="B24" s="17">
        <f t="shared" si="2"/>
        <v>0</v>
      </c>
      <c r="C24" s="17">
        <f t="shared" si="3"/>
        <v>0</v>
      </c>
      <c r="D24" s="17"/>
      <c r="E24" s="17"/>
      <c r="F24" s="17"/>
      <c r="G24" s="17"/>
      <c r="H24" s="17"/>
      <c r="I24" s="17"/>
      <c r="J24" s="17"/>
      <c r="K24" s="17"/>
      <c r="L24" s="17"/>
      <c r="M24" s="17"/>
      <c r="N24" s="17"/>
      <c r="O24" s="17"/>
      <c r="P24" s="24">
        <f t="shared" si="5"/>
        <v>0</v>
      </c>
      <c r="Q24" s="26"/>
      <c r="R24" s="26"/>
      <c r="S24" s="25"/>
    </row>
    <row r="25" ht="24" customHeight="1" spans="1:19">
      <c r="A25" s="20" t="s">
        <v>57</v>
      </c>
      <c r="B25" s="17">
        <f t="shared" si="2"/>
        <v>0</v>
      </c>
      <c r="C25" s="17">
        <f t="shared" si="3"/>
        <v>0</v>
      </c>
      <c r="D25" s="17"/>
      <c r="E25" s="17"/>
      <c r="F25" s="17"/>
      <c r="G25" s="17"/>
      <c r="H25" s="17"/>
      <c r="I25" s="17"/>
      <c r="J25" s="17"/>
      <c r="K25" s="17"/>
      <c r="L25" s="17"/>
      <c r="M25" s="17"/>
      <c r="N25" s="17"/>
      <c r="O25" s="17"/>
      <c r="P25" s="24">
        <f t="shared" si="5"/>
        <v>0</v>
      </c>
      <c r="Q25" s="26"/>
      <c r="R25" s="26"/>
      <c r="S25" s="25"/>
    </row>
    <row r="26" ht="24" customHeight="1" spans="1:19">
      <c r="A26" s="20" t="s">
        <v>58</v>
      </c>
      <c r="B26" s="17">
        <f t="shared" si="2"/>
        <v>0</v>
      </c>
      <c r="C26" s="17">
        <f t="shared" si="3"/>
        <v>0</v>
      </c>
      <c r="D26" s="17"/>
      <c r="E26" s="17"/>
      <c r="F26" s="17"/>
      <c r="G26" s="17"/>
      <c r="H26" s="17"/>
      <c r="I26" s="17"/>
      <c r="J26" s="17"/>
      <c r="K26" s="17"/>
      <c r="L26" s="17"/>
      <c r="M26" s="17"/>
      <c r="N26" s="17"/>
      <c r="O26" s="17"/>
      <c r="P26" s="24">
        <f t="shared" si="5"/>
        <v>0</v>
      </c>
      <c r="Q26" s="24"/>
      <c r="R26" s="24"/>
      <c r="S26" s="25"/>
    </row>
  </sheetData>
  <mergeCells count="6">
    <mergeCell ref="A1:R1"/>
    <mergeCell ref="N2:R2"/>
    <mergeCell ref="C3:O3"/>
    <mergeCell ref="P3:R3"/>
    <mergeCell ref="A3:A4"/>
    <mergeCell ref="B3:B4"/>
  </mergeCells>
  <printOptions horizontalCentered="1" verticalCentered="1"/>
  <pageMargins left="0.708661417322835" right="0.708661417322835" top="0.748031496062992" bottom="0.748031496062992" header="0.31496062992126" footer="0.31496062992126"/>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U30"/>
  <sheetViews>
    <sheetView workbookViewId="0">
      <selection activeCell="S9" sqref="S9"/>
    </sheetView>
  </sheetViews>
  <sheetFormatPr defaultColWidth="9" defaultRowHeight="14.25"/>
  <cols>
    <col min="2" max="2" width="18.25" customWidth="1"/>
    <col min="3" max="3" width="16.875" customWidth="1"/>
    <col min="4" max="6" width="9" hidden="1" customWidth="1"/>
    <col min="7" max="7" width="17.5" hidden="1" customWidth="1"/>
    <col min="12" max="15" width="9" hidden="1" customWidth="1"/>
    <col min="19" max="19" width="9.5" customWidth="1"/>
    <col min="20" max="20" width="12.625" customWidth="1"/>
  </cols>
  <sheetData>
    <row r="1" spans="1:18">
      <c r="A1" s="1" t="s">
        <v>333</v>
      </c>
      <c r="B1" s="1" t="s">
        <v>23</v>
      </c>
      <c r="C1" s="1" t="s">
        <v>334</v>
      </c>
      <c r="D1" s="1" t="s">
        <v>335</v>
      </c>
      <c r="E1" s="1" t="s">
        <v>336</v>
      </c>
      <c r="F1" s="1" t="s">
        <v>337</v>
      </c>
      <c r="G1" s="1" t="s">
        <v>23</v>
      </c>
      <c r="H1" s="1">
        <v>0</v>
      </c>
      <c r="I1" s="1" t="s">
        <v>338</v>
      </c>
      <c r="J1" s="3" t="s">
        <v>339</v>
      </c>
      <c r="K1" s="3" t="s">
        <v>340</v>
      </c>
      <c r="L1" s="3" t="s">
        <v>341</v>
      </c>
      <c r="M1" s="3" t="s">
        <v>342</v>
      </c>
      <c r="N1" s="3" t="s">
        <v>343</v>
      </c>
      <c r="O1" s="3" t="s">
        <v>344</v>
      </c>
      <c r="P1" s="3" t="s">
        <v>345</v>
      </c>
      <c r="Q1" s="6" t="s">
        <v>346</v>
      </c>
      <c r="R1" s="6" t="s">
        <v>347</v>
      </c>
    </row>
    <row r="2" spans="1:20">
      <c r="A2" s="2" t="s">
        <v>348</v>
      </c>
      <c r="B2" s="2" t="s">
        <v>349</v>
      </c>
      <c r="C2" s="2" t="s">
        <v>350</v>
      </c>
      <c r="D2" s="2" t="s">
        <v>351</v>
      </c>
      <c r="E2" s="2" t="s">
        <v>352</v>
      </c>
      <c r="F2" s="2" t="s">
        <v>353</v>
      </c>
      <c r="G2" s="2" t="s">
        <v>349</v>
      </c>
      <c r="H2" s="2">
        <v>117500</v>
      </c>
      <c r="I2" s="2">
        <v>2130599</v>
      </c>
      <c r="J2" s="4" t="s">
        <v>352</v>
      </c>
      <c r="K2" s="4" t="s">
        <v>59</v>
      </c>
      <c r="L2" s="4" t="s">
        <v>354</v>
      </c>
      <c r="M2" s="4" t="s">
        <v>355</v>
      </c>
      <c r="N2" s="5" t="s">
        <v>356</v>
      </c>
      <c r="O2" s="4" t="s">
        <v>134</v>
      </c>
      <c r="P2" s="4" t="s">
        <v>128</v>
      </c>
      <c r="Q2" s="2">
        <v>0</v>
      </c>
      <c r="R2" s="2">
        <v>117500</v>
      </c>
      <c r="S2" s="7">
        <v>117500</v>
      </c>
      <c r="T2" s="8">
        <f>R2-S2</f>
        <v>0</v>
      </c>
    </row>
    <row r="3" spans="1:20">
      <c r="A3" s="2" t="s">
        <v>348</v>
      </c>
      <c r="B3" s="2" t="s">
        <v>357</v>
      </c>
      <c r="C3" s="2" t="s">
        <v>358</v>
      </c>
      <c r="D3" s="2" t="s">
        <v>359</v>
      </c>
      <c r="E3" s="2" t="s">
        <v>360</v>
      </c>
      <c r="F3" s="2" t="s">
        <v>361</v>
      </c>
      <c r="G3" s="2" t="s">
        <v>357</v>
      </c>
      <c r="H3" s="2">
        <v>8190000</v>
      </c>
      <c r="I3" s="2">
        <v>2130599</v>
      </c>
      <c r="J3" s="4" t="s">
        <v>352</v>
      </c>
      <c r="K3" s="4" t="s">
        <v>59</v>
      </c>
      <c r="L3" s="4" t="s">
        <v>354</v>
      </c>
      <c r="M3" s="4" t="s">
        <v>355</v>
      </c>
      <c r="N3" s="5" t="s">
        <v>356</v>
      </c>
      <c r="O3" s="4" t="s">
        <v>134</v>
      </c>
      <c r="P3" s="4" t="s">
        <v>159</v>
      </c>
      <c r="Q3" s="2">
        <v>8070000</v>
      </c>
      <c r="R3" s="2">
        <v>120000</v>
      </c>
      <c r="S3" s="7">
        <v>120000</v>
      </c>
      <c r="T3" s="8">
        <f t="shared" ref="T3:T29" si="0">R3-S3</f>
        <v>0</v>
      </c>
    </row>
    <row r="4" spans="1:20">
      <c r="A4" s="2" t="s">
        <v>348</v>
      </c>
      <c r="B4" s="2" t="s">
        <v>362</v>
      </c>
      <c r="C4" s="2" t="s">
        <v>363</v>
      </c>
      <c r="D4" s="2" t="s">
        <v>364</v>
      </c>
      <c r="E4" s="2" t="s">
        <v>352</v>
      </c>
      <c r="F4" s="2" t="s">
        <v>365</v>
      </c>
      <c r="G4" s="2" t="s">
        <v>362</v>
      </c>
      <c r="H4" s="2">
        <v>258895.49</v>
      </c>
      <c r="I4" s="2">
        <v>2130599</v>
      </c>
      <c r="J4" s="4" t="s">
        <v>352</v>
      </c>
      <c r="K4" s="4" t="s">
        <v>127</v>
      </c>
      <c r="L4" s="4" t="s">
        <v>354</v>
      </c>
      <c r="M4" s="4" t="s">
        <v>355</v>
      </c>
      <c r="N4" s="5" t="s">
        <v>356</v>
      </c>
      <c r="O4" s="4" t="s">
        <v>134</v>
      </c>
      <c r="P4" s="4" t="s">
        <v>104</v>
      </c>
      <c r="Q4" s="2">
        <v>0</v>
      </c>
      <c r="R4" s="2">
        <v>258895.49</v>
      </c>
      <c r="S4" s="7">
        <v>258895.49</v>
      </c>
      <c r="T4" s="8">
        <f t="shared" si="0"/>
        <v>0</v>
      </c>
    </row>
    <row r="5" spans="1:21">
      <c r="A5" s="2" t="s">
        <v>348</v>
      </c>
      <c r="B5" s="2" t="s">
        <v>366</v>
      </c>
      <c r="C5" s="2" t="s">
        <v>367</v>
      </c>
      <c r="D5" s="2" t="s">
        <v>351</v>
      </c>
      <c r="E5" s="2" t="s">
        <v>360</v>
      </c>
      <c r="F5" s="2" t="s">
        <v>368</v>
      </c>
      <c r="G5" s="2" t="s">
        <v>366</v>
      </c>
      <c r="H5" s="2">
        <v>2000000</v>
      </c>
      <c r="I5" s="2">
        <v>2130599</v>
      </c>
      <c r="J5" s="4" t="s">
        <v>352</v>
      </c>
      <c r="K5" s="4" t="s">
        <v>91</v>
      </c>
      <c r="L5" s="4" t="s">
        <v>354</v>
      </c>
      <c r="M5" s="4" t="s">
        <v>355</v>
      </c>
      <c r="N5" s="5" t="s">
        <v>369</v>
      </c>
      <c r="O5" s="4" t="s">
        <v>134</v>
      </c>
      <c r="P5" s="4" t="s">
        <v>99</v>
      </c>
      <c r="Q5" s="2">
        <v>0</v>
      </c>
      <c r="R5" s="2">
        <v>2000000</v>
      </c>
      <c r="S5" s="7">
        <v>2000000</v>
      </c>
      <c r="T5" s="8">
        <f t="shared" si="0"/>
        <v>0</v>
      </c>
      <c r="U5" s="9"/>
    </row>
    <row r="6" spans="1:20">
      <c r="A6" s="2" t="s">
        <v>348</v>
      </c>
      <c r="B6" s="2" t="s">
        <v>370</v>
      </c>
      <c r="C6" s="2" t="s">
        <v>371</v>
      </c>
      <c r="D6" s="2" t="s">
        <v>359</v>
      </c>
      <c r="E6" s="2" t="s">
        <v>360</v>
      </c>
      <c r="F6" s="2" t="s">
        <v>372</v>
      </c>
      <c r="G6" s="2" t="s">
        <v>370</v>
      </c>
      <c r="H6" s="2">
        <v>25560000</v>
      </c>
      <c r="I6" s="2">
        <v>2130599</v>
      </c>
      <c r="J6" s="4" t="s">
        <v>352</v>
      </c>
      <c r="K6" s="4" t="s">
        <v>59</v>
      </c>
      <c r="L6" s="4" t="s">
        <v>354</v>
      </c>
      <c r="M6" s="4" t="s">
        <v>373</v>
      </c>
      <c r="N6" s="5" t="s">
        <v>369</v>
      </c>
      <c r="O6" s="4" t="s">
        <v>134</v>
      </c>
      <c r="P6" s="4" t="s">
        <v>104</v>
      </c>
      <c r="Q6" s="2">
        <v>25560000</v>
      </c>
      <c r="R6" s="2">
        <v>0</v>
      </c>
      <c r="S6" s="8"/>
      <c r="T6" s="8">
        <f t="shared" si="0"/>
        <v>0</v>
      </c>
    </row>
    <row r="7" spans="1:20">
      <c r="A7" s="2" t="s">
        <v>348</v>
      </c>
      <c r="B7" s="2" t="s">
        <v>374</v>
      </c>
      <c r="C7" s="2" t="s">
        <v>375</v>
      </c>
      <c r="D7" s="2" t="s">
        <v>359</v>
      </c>
      <c r="E7" s="2" t="s">
        <v>360</v>
      </c>
      <c r="F7" s="2" t="s">
        <v>376</v>
      </c>
      <c r="G7" s="2" t="s">
        <v>374</v>
      </c>
      <c r="H7" s="2">
        <v>1271300</v>
      </c>
      <c r="I7" s="2">
        <v>2130599</v>
      </c>
      <c r="J7" s="4" t="s">
        <v>352</v>
      </c>
      <c r="K7" s="4" t="s">
        <v>59</v>
      </c>
      <c r="L7" s="4" t="s">
        <v>354</v>
      </c>
      <c r="M7" s="4" t="s">
        <v>355</v>
      </c>
      <c r="N7" s="5" t="s">
        <v>369</v>
      </c>
      <c r="O7" s="4" t="s">
        <v>134</v>
      </c>
      <c r="P7" s="4" t="s">
        <v>93</v>
      </c>
      <c r="Q7" s="2">
        <v>340300</v>
      </c>
      <c r="R7" s="2">
        <v>931000</v>
      </c>
      <c r="S7" s="7">
        <f>370000+370000+191000</f>
        <v>931000</v>
      </c>
      <c r="T7" s="8">
        <f t="shared" si="0"/>
        <v>0</v>
      </c>
    </row>
    <row r="8" spans="1:20">
      <c r="A8" s="2" t="s">
        <v>348</v>
      </c>
      <c r="B8" s="2" t="s">
        <v>377</v>
      </c>
      <c r="C8" s="2" t="s">
        <v>378</v>
      </c>
      <c r="D8" s="2" t="s">
        <v>359</v>
      </c>
      <c r="E8" s="2" t="s">
        <v>360</v>
      </c>
      <c r="F8" s="2" t="s">
        <v>379</v>
      </c>
      <c r="G8" s="2" t="s">
        <v>377</v>
      </c>
      <c r="H8" s="2">
        <v>1222000</v>
      </c>
      <c r="I8" s="2">
        <v>2130599</v>
      </c>
      <c r="J8" s="4" t="s">
        <v>352</v>
      </c>
      <c r="K8" s="4" t="s">
        <v>59</v>
      </c>
      <c r="L8" s="4" t="s">
        <v>354</v>
      </c>
      <c r="M8" s="4" t="s">
        <v>355</v>
      </c>
      <c r="N8" s="5" t="s">
        <v>369</v>
      </c>
      <c r="O8" s="4" t="s">
        <v>134</v>
      </c>
      <c r="P8" s="4" t="s">
        <v>128</v>
      </c>
      <c r="Q8" s="2">
        <v>1000000</v>
      </c>
      <c r="R8" s="2">
        <v>222000</v>
      </c>
      <c r="S8" s="7">
        <v>222000</v>
      </c>
      <c r="T8" s="8">
        <f t="shared" si="0"/>
        <v>0</v>
      </c>
    </row>
    <row r="9" spans="1:20">
      <c r="A9" s="2" t="s">
        <v>348</v>
      </c>
      <c r="B9" s="2" t="s">
        <v>380</v>
      </c>
      <c r="C9" s="2" t="s">
        <v>381</v>
      </c>
      <c r="D9" s="2" t="s">
        <v>359</v>
      </c>
      <c r="E9" s="2" t="s">
        <v>360</v>
      </c>
      <c r="F9" s="2" t="s">
        <v>382</v>
      </c>
      <c r="G9" s="2" t="s">
        <v>380</v>
      </c>
      <c r="H9" s="2">
        <v>3619300</v>
      </c>
      <c r="I9" s="2">
        <v>2130599</v>
      </c>
      <c r="J9" s="4" t="s">
        <v>352</v>
      </c>
      <c r="K9" s="4" t="s">
        <v>59</v>
      </c>
      <c r="L9" s="4" t="s">
        <v>354</v>
      </c>
      <c r="M9" s="4" t="s">
        <v>355</v>
      </c>
      <c r="N9" s="5" t="s">
        <v>369</v>
      </c>
      <c r="O9" s="4" t="s">
        <v>134</v>
      </c>
      <c r="P9" s="4" t="s">
        <v>99</v>
      </c>
      <c r="Q9" s="2">
        <v>270000</v>
      </c>
      <c r="R9" s="2">
        <v>3349300</v>
      </c>
      <c r="S9" s="7">
        <f>1760000+1340000+249300</f>
        <v>3349300</v>
      </c>
      <c r="T9" s="8">
        <f t="shared" si="0"/>
        <v>0</v>
      </c>
    </row>
    <row r="10" spans="1:20">
      <c r="A10" s="2" t="s">
        <v>348</v>
      </c>
      <c r="B10" s="2" t="s">
        <v>383</v>
      </c>
      <c r="C10" s="2" t="s">
        <v>384</v>
      </c>
      <c r="D10" s="2" t="s">
        <v>385</v>
      </c>
      <c r="E10" s="2" t="s">
        <v>360</v>
      </c>
      <c r="F10" s="2" t="s">
        <v>386</v>
      </c>
      <c r="G10" s="2" t="s">
        <v>383</v>
      </c>
      <c r="H10" s="2">
        <v>3540000</v>
      </c>
      <c r="I10" s="2">
        <v>2130599</v>
      </c>
      <c r="J10" s="4" t="s">
        <v>352</v>
      </c>
      <c r="K10" s="4" t="s">
        <v>59</v>
      </c>
      <c r="L10" s="4" t="s">
        <v>354</v>
      </c>
      <c r="M10" s="4" t="s">
        <v>373</v>
      </c>
      <c r="N10" s="5" t="s">
        <v>369</v>
      </c>
      <c r="O10" s="4" t="s">
        <v>134</v>
      </c>
      <c r="P10" s="4" t="s">
        <v>387</v>
      </c>
      <c r="Q10" s="2">
        <v>3540000</v>
      </c>
      <c r="R10" s="2">
        <v>0</v>
      </c>
      <c r="S10" s="8"/>
      <c r="T10" s="8">
        <f t="shared" si="0"/>
        <v>0</v>
      </c>
    </row>
    <row r="11" spans="1:20">
      <c r="A11" s="2" t="s">
        <v>348</v>
      </c>
      <c r="B11" s="2" t="s">
        <v>388</v>
      </c>
      <c r="C11" s="2" t="s">
        <v>389</v>
      </c>
      <c r="D11" s="2" t="s">
        <v>390</v>
      </c>
      <c r="E11" s="2" t="s">
        <v>352</v>
      </c>
      <c r="F11" s="2" t="s">
        <v>391</v>
      </c>
      <c r="G11" s="2" t="s">
        <v>388</v>
      </c>
      <c r="H11" s="2">
        <v>3730000</v>
      </c>
      <c r="I11" s="2">
        <v>2130599</v>
      </c>
      <c r="J11" s="4" t="s">
        <v>352</v>
      </c>
      <c r="K11" s="4" t="s">
        <v>59</v>
      </c>
      <c r="L11" s="4" t="s">
        <v>354</v>
      </c>
      <c r="M11" s="4" t="s">
        <v>355</v>
      </c>
      <c r="N11" s="5" t="s">
        <v>392</v>
      </c>
      <c r="O11" s="4" t="s">
        <v>134</v>
      </c>
      <c r="P11" s="4" t="s">
        <v>229</v>
      </c>
      <c r="Q11" s="2">
        <v>3730000</v>
      </c>
      <c r="R11" s="2">
        <v>0</v>
      </c>
      <c r="S11" s="8"/>
      <c r="T11" s="8">
        <f t="shared" si="0"/>
        <v>0</v>
      </c>
    </row>
    <row r="12" spans="1:20">
      <c r="A12" s="2" t="s">
        <v>348</v>
      </c>
      <c r="B12" s="2" t="s">
        <v>393</v>
      </c>
      <c r="C12" s="2" t="s">
        <v>394</v>
      </c>
      <c r="D12" s="2" t="s">
        <v>351</v>
      </c>
      <c r="E12" s="2" t="s">
        <v>352</v>
      </c>
      <c r="F12" s="2" t="s">
        <v>395</v>
      </c>
      <c r="G12" s="2" t="s">
        <v>393</v>
      </c>
      <c r="H12" s="2">
        <v>11000</v>
      </c>
      <c r="I12" s="2">
        <v>2130599</v>
      </c>
      <c r="J12" s="4" t="s">
        <v>352</v>
      </c>
      <c r="K12" s="4" t="s">
        <v>59</v>
      </c>
      <c r="L12" s="4" t="s">
        <v>354</v>
      </c>
      <c r="M12" s="4" t="s">
        <v>355</v>
      </c>
      <c r="N12" s="5" t="s">
        <v>392</v>
      </c>
      <c r="O12" s="4" t="s">
        <v>134</v>
      </c>
      <c r="P12" s="4" t="s">
        <v>128</v>
      </c>
      <c r="Q12" s="2">
        <v>0</v>
      </c>
      <c r="R12" s="2">
        <v>11000</v>
      </c>
      <c r="S12" s="7">
        <v>11000</v>
      </c>
      <c r="T12" s="8">
        <f t="shared" si="0"/>
        <v>0</v>
      </c>
    </row>
    <row r="13" spans="1:20">
      <c r="A13" s="2" t="s">
        <v>348</v>
      </c>
      <c r="B13" s="2" t="s">
        <v>396</v>
      </c>
      <c r="C13" s="2" t="s">
        <v>397</v>
      </c>
      <c r="D13" s="2" t="s">
        <v>398</v>
      </c>
      <c r="E13" s="2" t="s">
        <v>352</v>
      </c>
      <c r="F13" s="2" t="s">
        <v>399</v>
      </c>
      <c r="G13" s="2" t="s">
        <v>396</v>
      </c>
      <c r="H13" s="2">
        <v>65000000</v>
      </c>
      <c r="I13" s="2">
        <v>2130599</v>
      </c>
      <c r="J13" s="4" t="s">
        <v>352</v>
      </c>
      <c r="K13" s="4" t="s">
        <v>127</v>
      </c>
      <c r="L13" s="4" t="s">
        <v>354</v>
      </c>
      <c r="M13" s="4" t="s">
        <v>373</v>
      </c>
      <c r="N13" s="5" t="s">
        <v>392</v>
      </c>
      <c r="O13" s="4" t="s">
        <v>134</v>
      </c>
      <c r="P13" s="4" t="s">
        <v>104</v>
      </c>
      <c r="Q13" s="2">
        <v>65000000</v>
      </c>
      <c r="R13" s="2">
        <v>0</v>
      </c>
      <c r="S13" s="8"/>
      <c r="T13" s="8">
        <f t="shared" si="0"/>
        <v>0</v>
      </c>
    </row>
    <row r="14" spans="1:20">
      <c r="A14" s="2" t="s">
        <v>348</v>
      </c>
      <c r="B14" s="2" t="s">
        <v>400</v>
      </c>
      <c r="C14" s="2" t="s">
        <v>401</v>
      </c>
      <c r="D14" s="2" t="s">
        <v>402</v>
      </c>
      <c r="E14" s="2" t="s">
        <v>360</v>
      </c>
      <c r="F14" s="2" t="s">
        <v>403</v>
      </c>
      <c r="G14" s="2" t="s">
        <v>400</v>
      </c>
      <c r="H14" s="2">
        <v>4450000</v>
      </c>
      <c r="I14" s="2">
        <v>2130599</v>
      </c>
      <c r="J14" s="4" t="s">
        <v>352</v>
      </c>
      <c r="K14" s="4" t="s">
        <v>59</v>
      </c>
      <c r="L14" s="4" t="s">
        <v>354</v>
      </c>
      <c r="M14" s="4" t="s">
        <v>355</v>
      </c>
      <c r="N14" s="5" t="s">
        <v>404</v>
      </c>
      <c r="O14" s="4" t="s">
        <v>134</v>
      </c>
      <c r="P14" s="4" t="s">
        <v>405</v>
      </c>
      <c r="Q14" s="2">
        <v>1500000</v>
      </c>
      <c r="R14" s="2">
        <v>2950000</v>
      </c>
      <c r="S14" s="7">
        <v>2950000</v>
      </c>
      <c r="T14" s="8">
        <f t="shared" si="0"/>
        <v>0</v>
      </c>
    </row>
    <row r="15" spans="1:20">
      <c r="A15" s="2" t="s">
        <v>348</v>
      </c>
      <c r="B15" s="2" t="s">
        <v>406</v>
      </c>
      <c r="C15" s="2" t="s">
        <v>407</v>
      </c>
      <c r="D15" s="2" t="s">
        <v>385</v>
      </c>
      <c r="E15" s="2" t="s">
        <v>352</v>
      </c>
      <c r="F15" s="2" t="s">
        <v>408</v>
      </c>
      <c r="G15" s="2" t="s">
        <v>406</v>
      </c>
      <c r="H15" s="2">
        <v>1689967</v>
      </c>
      <c r="I15" s="2">
        <v>2130599</v>
      </c>
      <c r="J15" s="4" t="s">
        <v>352</v>
      </c>
      <c r="K15" s="4" t="s">
        <v>59</v>
      </c>
      <c r="L15" s="4" t="s">
        <v>354</v>
      </c>
      <c r="M15" s="4" t="s">
        <v>355</v>
      </c>
      <c r="N15" s="5" t="s">
        <v>404</v>
      </c>
      <c r="O15" s="4" t="s">
        <v>134</v>
      </c>
      <c r="P15" s="4" t="s">
        <v>281</v>
      </c>
      <c r="Q15" s="2">
        <v>0</v>
      </c>
      <c r="R15" s="2">
        <v>1689967</v>
      </c>
      <c r="S15" s="7">
        <f>521897+1015000+153070</f>
        <v>1689967</v>
      </c>
      <c r="T15" s="8">
        <f t="shared" si="0"/>
        <v>0</v>
      </c>
    </row>
    <row r="16" spans="1:20">
      <c r="A16" s="2" t="s">
        <v>348</v>
      </c>
      <c r="B16" s="2" t="s">
        <v>409</v>
      </c>
      <c r="C16" s="2" t="s">
        <v>410</v>
      </c>
      <c r="D16" s="2" t="s">
        <v>351</v>
      </c>
      <c r="E16" s="2" t="s">
        <v>352</v>
      </c>
      <c r="F16" s="2" t="s">
        <v>411</v>
      </c>
      <c r="G16" s="2" t="s">
        <v>409</v>
      </c>
      <c r="H16" s="2">
        <v>240000</v>
      </c>
      <c r="I16" s="2">
        <v>2130599</v>
      </c>
      <c r="J16" s="4" t="s">
        <v>352</v>
      </c>
      <c r="K16" s="4" t="s">
        <v>91</v>
      </c>
      <c r="L16" s="4" t="s">
        <v>354</v>
      </c>
      <c r="M16" s="4" t="s">
        <v>373</v>
      </c>
      <c r="N16" s="5" t="s">
        <v>404</v>
      </c>
      <c r="O16" s="4" t="s">
        <v>134</v>
      </c>
      <c r="P16" s="4" t="s">
        <v>104</v>
      </c>
      <c r="Q16" s="2">
        <v>240000</v>
      </c>
      <c r="R16" s="2">
        <v>0</v>
      </c>
      <c r="S16" s="8"/>
      <c r="T16" s="8">
        <f t="shared" si="0"/>
        <v>0</v>
      </c>
    </row>
    <row r="17" spans="1:20">
      <c r="A17" s="2" t="s">
        <v>348</v>
      </c>
      <c r="B17" s="2" t="s">
        <v>412</v>
      </c>
      <c r="C17" s="2" t="s">
        <v>413</v>
      </c>
      <c r="D17" s="2" t="s">
        <v>351</v>
      </c>
      <c r="E17" s="2" t="s">
        <v>352</v>
      </c>
      <c r="F17" s="2" t="s">
        <v>414</v>
      </c>
      <c r="G17" s="2" t="s">
        <v>412</v>
      </c>
      <c r="H17" s="2">
        <v>750000</v>
      </c>
      <c r="I17" s="2">
        <v>2130599</v>
      </c>
      <c r="J17" s="4" t="s">
        <v>352</v>
      </c>
      <c r="K17" s="4" t="s">
        <v>91</v>
      </c>
      <c r="L17" s="4" t="s">
        <v>354</v>
      </c>
      <c r="M17" s="4" t="s">
        <v>373</v>
      </c>
      <c r="N17" s="5" t="s">
        <v>404</v>
      </c>
      <c r="O17" s="4" t="s">
        <v>134</v>
      </c>
      <c r="P17" s="4" t="s">
        <v>99</v>
      </c>
      <c r="Q17" s="2">
        <v>750000</v>
      </c>
      <c r="R17" s="2">
        <v>0</v>
      </c>
      <c r="S17" s="8"/>
      <c r="T17" s="8">
        <f t="shared" si="0"/>
        <v>0</v>
      </c>
    </row>
    <row r="18" spans="1:20">
      <c r="A18" s="2" t="s">
        <v>348</v>
      </c>
      <c r="B18" s="2" t="s">
        <v>415</v>
      </c>
      <c r="C18" s="2" t="s">
        <v>416</v>
      </c>
      <c r="D18" s="2" t="s">
        <v>417</v>
      </c>
      <c r="E18" s="2" t="s">
        <v>360</v>
      </c>
      <c r="F18" s="2" t="s">
        <v>418</v>
      </c>
      <c r="G18" s="2" t="s">
        <v>415</v>
      </c>
      <c r="H18" s="2">
        <v>90000</v>
      </c>
      <c r="I18" s="2">
        <v>2130599</v>
      </c>
      <c r="J18" s="4" t="s">
        <v>352</v>
      </c>
      <c r="K18" s="4" t="s">
        <v>91</v>
      </c>
      <c r="L18" s="4" t="s">
        <v>354</v>
      </c>
      <c r="M18" s="4" t="s">
        <v>373</v>
      </c>
      <c r="N18" s="5" t="s">
        <v>404</v>
      </c>
      <c r="O18" s="4" t="s">
        <v>134</v>
      </c>
      <c r="P18" s="4" t="s">
        <v>405</v>
      </c>
      <c r="Q18" s="2">
        <v>90000</v>
      </c>
      <c r="R18" s="2">
        <v>0</v>
      </c>
      <c r="S18" s="8"/>
      <c r="T18" s="8">
        <f t="shared" si="0"/>
        <v>0</v>
      </c>
    </row>
    <row r="19" spans="1:20">
      <c r="A19" s="2" t="s">
        <v>348</v>
      </c>
      <c r="B19" s="2" t="s">
        <v>419</v>
      </c>
      <c r="C19" s="2" t="s">
        <v>420</v>
      </c>
      <c r="D19" s="2" t="s">
        <v>359</v>
      </c>
      <c r="E19" s="2" t="s">
        <v>352</v>
      </c>
      <c r="F19" s="2" t="s">
        <v>421</v>
      </c>
      <c r="G19" s="2" t="s">
        <v>419</v>
      </c>
      <c r="H19" s="2">
        <v>150000</v>
      </c>
      <c r="I19" s="2">
        <v>2130599</v>
      </c>
      <c r="J19" s="4" t="s">
        <v>352</v>
      </c>
      <c r="K19" s="4" t="s">
        <v>59</v>
      </c>
      <c r="L19" s="4" t="s">
        <v>354</v>
      </c>
      <c r="M19" s="4" t="s">
        <v>355</v>
      </c>
      <c r="N19" s="5" t="s">
        <v>404</v>
      </c>
      <c r="O19" s="4" t="s">
        <v>134</v>
      </c>
      <c r="P19" s="4" t="s">
        <v>128</v>
      </c>
      <c r="Q19" s="2">
        <v>0</v>
      </c>
      <c r="R19" s="2">
        <v>150000</v>
      </c>
      <c r="S19" s="7">
        <v>150000</v>
      </c>
      <c r="T19" s="8">
        <f t="shared" si="0"/>
        <v>0</v>
      </c>
    </row>
    <row r="20" spans="1:20">
      <c r="A20" s="2" t="s">
        <v>348</v>
      </c>
      <c r="B20" s="2" t="s">
        <v>422</v>
      </c>
      <c r="C20" s="2" t="s">
        <v>423</v>
      </c>
      <c r="D20" s="2" t="s">
        <v>359</v>
      </c>
      <c r="E20" s="2" t="s">
        <v>352</v>
      </c>
      <c r="F20" s="2" t="s">
        <v>424</v>
      </c>
      <c r="G20" s="2" t="s">
        <v>422</v>
      </c>
      <c r="H20" s="2">
        <v>6690000</v>
      </c>
      <c r="I20" s="2">
        <v>2130599</v>
      </c>
      <c r="J20" s="4" t="s">
        <v>352</v>
      </c>
      <c r="K20" s="4" t="s">
        <v>59</v>
      </c>
      <c r="L20" s="4" t="s">
        <v>354</v>
      </c>
      <c r="M20" s="4" t="s">
        <v>373</v>
      </c>
      <c r="N20" s="5" t="s">
        <v>425</v>
      </c>
      <c r="O20" s="4" t="s">
        <v>134</v>
      </c>
      <c r="P20" s="4" t="s">
        <v>104</v>
      </c>
      <c r="Q20" s="2">
        <v>6690000</v>
      </c>
      <c r="R20" s="2">
        <v>0</v>
      </c>
      <c r="S20" s="8"/>
      <c r="T20" s="8">
        <f t="shared" si="0"/>
        <v>0</v>
      </c>
    </row>
    <row r="21" spans="1:20">
      <c r="A21" s="2" t="s">
        <v>348</v>
      </c>
      <c r="B21" s="2" t="s">
        <v>426</v>
      </c>
      <c r="C21" s="2" t="s">
        <v>427</v>
      </c>
      <c r="D21" s="2" t="s">
        <v>351</v>
      </c>
      <c r="E21" s="2" t="s">
        <v>352</v>
      </c>
      <c r="F21" s="2" t="s">
        <v>428</v>
      </c>
      <c r="G21" s="2" t="s">
        <v>426</v>
      </c>
      <c r="H21" s="2">
        <v>2223000</v>
      </c>
      <c r="I21" s="2">
        <v>2130599</v>
      </c>
      <c r="J21" s="4" t="s">
        <v>352</v>
      </c>
      <c r="K21" s="4" t="s">
        <v>91</v>
      </c>
      <c r="L21" s="4" t="s">
        <v>354</v>
      </c>
      <c r="M21" s="4" t="s">
        <v>373</v>
      </c>
      <c r="N21" s="5" t="s">
        <v>429</v>
      </c>
      <c r="O21" s="4" t="s">
        <v>134</v>
      </c>
      <c r="P21" s="4" t="s">
        <v>99</v>
      </c>
      <c r="Q21" s="2">
        <v>2220397</v>
      </c>
      <c r="R21" s="2">
        <v>2603</v>
      </c>
      <c r="S21" s="7">
        <v>2603</v>
      </c>
      <c r="T21" s="8">
        <f t="shared" si="0"/>
        <v>0</v>
      </c>
    </row>
    <row r="22" spans="1:20">
      <c r="A22" s="2" t="s">
        <v>348</v>
      </c>
      <c r="B22" s="2" t="s">
        <v>430</v>
      </c>
      <c r="C22" s="2" t="s">
        <v>416</v>
      </c>
      <c r="D22" s="2" t="s">
        <v>417</v>
      </c>
      <c r="E22" s="2" t="s">
        <v>360</v>
      </c>
      <c r="F22" s="2" t="s">
        <v>431</v>
      </c>
      <c r="G22" s="2" t="s">
        <v>430</v>
      </c>
      <c r="H22" s="2">
        <v>0</v>
      </c>
      <c r="I22" s="2">
        <v>2130599</v>
      </c>
      <c r="J22" s="4" t="s">
        <v>352</v>
      </c>
      <c r="K22" s="4" t="s">
        <v>91</v>
      </c>
      <c r="L22" s="4" t="s">
        <v>354</v>
      </c>
      <c r="M22" s="4" t="s">
        <v>355</v>
      </c>
      <c r="N22" s="5" t="s">
        <v>429</v>
      </c>
      <c r="O22" s="4" t="s">
        <v>134</v>
      </c>
      <c r="P22" s="4" t="s">
        <v>405</v>
      </c>
      <c r="Q22" s="2">
        <v>0</v>
      </c>
      <c r="R22" s="2">
        <v>0</v>
      </c>
      <c r="S22" s="8"/>
      <c r="T22" s="8">
        <f t="shared" si="0"/>
        <v>0</v>
      </c>
    </row>
    <row r="23" spans="1:20">
      <c r="A23" s="2" t="s">
        <v>348</v>
      </c>
      <c r="B23" s="2" t="s">
        <v>432</v>
      </c>
      <c r="C23" s="2" t="s">
        <v>433</v>
      </c>
      <c r="D23" s="2" t="s">
        <v>390</v>
      </c>
      <c r="E23" s="2" t="s">
        <v>352</v>
      </c>
      <c r="F23" s="2" t="s">
        <v>434</v>
      </c>
      <c r="G23" s="2" t="s">
        <v>432</v>
      </c>
      <c r="H23" s="2">
        <v>2400000</v>
      </c>
      <c r="I23" s="2">
        <v>2130599</v>
      </c>
      <c r="J23" s="4" t="s">
        <v>352</v>
      </c>
      <c r="K23" s="4" t="s">
        <v>91</v>
      </c>
      <c r="L23" s="4" t="s">
        <v>354</v>
      </c>
      <c r="M23" s="4" t="s">
        <v>373</v>
      </c>
      <c r="N23" s="5" t="s">
        <v>429</v>
      </c>
      <c r="O23" s="4" t="s">
        <v>134</v>
      </c>
      <c r="P23" s="4" t="s">
        <v>281</v>
      </c>
      <c r="Q23" s="2">
        <v>2400000</v>
      </c>
      <c r="R23" s="2">
        <v>0</v>
      </c>
      <c r="S23" s="8"/>
      <c r="T23" s="8">
        <f t="shared" si="0"/>
        <v>0</v>
      </c>
    </row>
    <row r="24" spans="1:20">
      <c r="A24" s="2" t="s">
        <v>348</v>
      </c>
      <c r="B24" s="2" t="s">
        <v>435</v>
      </c>
      <c r="C24" s="2" t="s">
        <v>397</v>
      </c>
      <c r="D24" s="2" t="s">
        <v>398</v>
      </c>
      <c r="E24" s="2" t="s">
        <v>352</v>
      </c>
      <c r="F24" s="2" t="s">
        <v>436</v>
      </c>
      <c r="G24" s="2" t="s">
        <v>435</v>
      </c>
      <c r="H24" s="2">
        <v>35000000</v>
      </c>
      <c r="I24" s="2">
        <v>2130599</v>
      </c>
      <c r="J24" s="4" t="s">
        <v>352</v>
      </c>
      <c r="K24" s="4" t="s">
        <v>127</v>
      </c>
      <c r="L24" s="4" t="s">
        <v>354</v>
      </c>
      <c r="M24" s="4" t="s">
        <v>355</v>
      </c>
      <c r="N24" s="5" t="s">
        <v>429</v>
      </c>
      <c r="O24" s="4" t="s">
        <v>134</v>
      </c>
      <c r="P24" s="4" t="s">
        <v>104</v>
      </c>
      <c r="Q24" s="2">
        <v>22662044</v>
      </c>
      <c r="R24" s="2">
        <v>12337956</v>
      </c>
      <c r="S24" s="8">
        <f>3667800+2764984.51+4693830.68</f>
        <v>11126615.19</v>
      </c>
      <c r="T24" s="8">
        <f t="shared" si="0"/>
        <v>1211340.81</v>
      </c>
    </row>
    <row r="25" spans="1:20">
      <c r="A25" s="2" t="s">
        <v>348</v>
      </c>
      <c r="B25" s="2" t="s">
        <v>437</v>
      </c>
      <c r="C25" s="2" t="s">
        <v>438</v>
      </c>
      <c r="D25" s="2" t="s">
        <v>351</v>
      </c>
      <c r="E25" s="2" t="s">
        <v>352</v>
      </c>
      <c r="F25" s="2" t="s">
        <v>439</v>
      </c>
      <c r="G25" s="2" t="s">
        <v>437</v>
      </c>
      <c r="H25" s="2">
        <v>500000</v>
      </c>
      <c r="I25" s="2">
        <v>2130599</v>
      </c>
      <c r="J25" s="4" t="s">
        <v>352</v>
      </c>
      <c r="K25" s="4" t="s">
        <v>91</v>
      </c>
      <c r="L25" s="4" t="s">
        <v>354</v>
      </c>
      <c r="M25" s="4" t="s">
        <v>373</v>
      </c>
      <c r="N25" s="5" t="s">
        <v>429</v>
      </c>
      <c r="O25" s="4" t="s">
        <v>134</v>
      </c>
      <c r="P25" s="4" t="s">
        <v>181</v>
      </c>
      <c r="Q25" s="2">
        <v>500000</v>
      </c>
      <c r="R25" s="2">
        <v>0</v>
      </c>
      <c r="S25" s="8"/>
      <c r="T25" s="8">
        <f t="shared" si="0"/>
        <v>0</v>
      </c>
    </row>
    <row r="26" spans="1:20">
      <c r="A26" s="2" t="s">
        <v>348</v>
      </c>
      <c r="B26" s="2" t="s">
        <v>440</v>
      </c>
      <c r="C26" s="2" t="s">
        <v>441</v>
      </c>
      <c r="D26" s="2" t="s">
        <v>351</v>
      </c>
      <c r="E26" s="2" t="s">
        <v>352</v>
      </c>
      <c r="F26" s="2" t="s">
        <v>442</v>
      </c>
      <c r="G26" s="2" t="s">
        <v>440</v>
      </c>
      <c r="H26" s="2">
        <v>1865000</v>
      </c>
      <c r="I26" s="2">
        <v>2130599</v>
      </c>
      <c r="J26" s="4" t="s">
        <v>352</v>
      </c>
      <c r="K26" s="4" t="s">
        <v>91</v>
      </c>
      <c r="L26" s="4" t="s">
        <v>354</v>
      </c>
      <c r="M26" s="4" t="s">
        <v>373</v>
      </c>
      <c r="N26" s="5" t="s">
        <v>443</v>
      </c>
      <c r="O26" s="4" t="s">
        <v>134</v>
      </c>
      <c r="P26" s="4" t="s">
        <v>99</v>
      </c>
      <c r="Q26" s="2">
        <v>1865000</v>
      </c>
      <c r="R26" s="2">
        <v>0</v>
      </c>
      <c r="S26" s="8"/>
      <c r="T26" s="8">
        <f t="shared" si="0"/>
        <v>0</v>
      </c>
    </row>
    <row r="27" spans="1:20">
      <c r="A27" s="2" t="s">
        <v>348</v>
      </c>
      <c r="B27" s="2" t="s">
        <v>444</v>
      </c>
      <c r="C27" s="2" t="s">
        <v>445</v>
      </c>
      <c r="D27" s="2" t="s">
        <v>351</v>
      </c>
      <c r="E27" s="2" t="s">
        <v>352</v>
      </c>
      <c r="F27" s="2" t="s">
        <v>446</v>
      </c>
      <c r="G27" s="2" t="s">
        <v>444</v>
      </c>
      <c r="H27" s="2">
        <v>350000</v>
      </c>
      <c r="I27" s="2">
        <v>2130599</v>
      </c>
      <c r="J27" s="4" t="s">
        <v>352</v>
      </c>
      <c r="K27" s="4" t="s">
        <v>91</v>
      </c>
      <c r="L27" s="4" t="s">
        <v>354</v>
      </c>
      <c r="M27" s="4" t="s">
        <v>373</v>
      </c>
      <c r="N27" s="5" t="s">
        <v>443</v>
      </c>
      <c r="O27" s="4" t="s">
        <v>134</v>
      </c>
      <c r="P27" s="4">
        <v>0</v>
      </c>
      <c r="Q27" s="2">
        <v>350000</v>
      </c>
      <c r="R27" s="2">
        <v>0</v>
      </c>
      <c r="S27" s="8"/>
      <c r="T27" s="8">
        <f t="shared" si="0"/>
        <v>0</v>
      </c>
    </row>
    <row r="28" spans="1:20">
      <c r="A28" s="2" t="s">
        <v>348</v>
      </c>
      <c r="B28" s="2" t="s">
        <v>447</v>
      </c>
      <c r="C28" s="2" t="s">
        <v>448</v>
      </c>
      <c r="D28" s="2" t="s">
        <v>351</v>
      </c>
      <c r="E28" s="2" t="s">
        <v>352</v>
      </c>
      <c r="F28" s="2" t="s">
        <v>449</v>
      </c>
      <c r="G28" s="2" t="s">
        <v>447</v>
      </c>
      <c r="H28" s="2">
        <v>1640000</v>
      </c>
      <c r="I28" s="2">
        <v>2130599</v>
      </c>
      <c r="J28" s="4" t="s">
        <v>352</v>
      </c>
      <c r="K28" s="4" t="s">
        <v>91</v>
      </c>
      <c r="L28" s="4" t="s">
        <v>354</v>
      </c>
      <c r="M28" s="4" t="s">
        <v>373</v>
      </c>
      <c r="N28" s="5" t="s">
        <v>443</v>
      </c>
      <c r="O28" s="4" t="s">
        <v>134</v>
      </c>
      <c r="P28" s="4">
        <v>0</v>
      </c>
      <c r="Q28" s="2">
        <v>1640000</v>
      </c>
      <c r="R28" s="2">
        <v>0</v>
      </c>
      <c r="S28" s="8"/>
      <c r="T28" s="8">
        <f t="shared" si="0"/>
        <v>0</v>
      </c>
    </row>
    <row r="29" spans="1:20">
      <c r="A29" s="2" t="s">
        <v>348</v>
      </c>
      <c r="B29" s="2" t="s">
        <v>450</v>
      </c>
      <c r="C29" s="2" t="s">
        <v>433</v>
      </c>
      <c r="D29" s="2" t="s">
        <v>390</v>
      </c>
      <c r="E29" s="2" t="s">
        <v>352</v>
      </c>
      <c r="F29" s="2" t="s">
        <v>451</v>
      </c>
      <c r="G29" s="2" t="s">
        <v>450</v>
      </c>
      <c r="H29" s="2">
        <v>2400000</v>
      </c>
      <c r="I29" s="2">
        <v>2130599</v>
      </c>
      <c r="J29" s="4" t="s">
        <v>352</v>
      </c>
      <c r="K29" s="4" t="s">
        <v>91</v>
      </c>
      <c r="L29" s="4" t="s">
        <v>354</v>
      </c>
      <c r="M29" s="4" t="s">
        <v>373</v>
      </c>
      <c r="N29" s="5" t="s">
        <v>443</v>
      </c>
      <c r="O29" s="4" t="s">
        <v>134</v>
      </c>
      <c r="P29" s="4" t="s">
        <v>281</v>
      </c>
      <c r="Q29" s="2">
        <v>2400000</v>
      </c>
      <c r="R29" s="2">
        <v>0</v>
      </c>
      <c r="S29" s="8"/>
      <c r="T29" s="8">
        <f t="shared" si="0"/>
        <v>0</v>
      </c>
    </row>
    <row r="30" spans="20:20">
      <c r="T30">
        <v>2558659.19</v>
      </c>
    </row>
  </sheetData>
  <conditionalFormatting sqref="R2:R29">
    <cfRule type="cellIs" dxfId="34" priority="1" operator="lessThan">
      <formula>0</formula>
    </cfRule>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6" rangeCreator="" othersAccessPermission="edit"/>
    <arrUserId title="区域4" rangeCreator="" othersAccessPermission="edit"/>
    <arrUserId title="区域2" rangeCreator="" othersAccessPermission="edit"/>
    <arrUserId title="区域1" rangeCreator="" othersAccessPermission="edit"/>
    <arrUserId title="区域3" rangeCreator="" othersAccessPermission="edit"/>
    <arrUserId title="区域5"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表一</vt:lpstr>
      <vt:lpstr>合计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baixin</cp:lastModifiedBy>
  <dcterms:created xsi:type="dcterms:W3CDTF">2006-09-16T08:00:00Z</dcterms:created>
  <cp:lastPrinted>2023-07-18T19:53:00Z</cp:lastPrinted>
  <dcterms:modified xsi:type="dcterms:W3CDTF">2024-10-23T16:41:22Z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4CF7AD8AC2A647DC89D6E1B7FBDDB299_13</vt:lpwstr>
  </property>
</Properties>
</file>